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" windowWidth="8595" windowHeight="11580" activeTab="3"/>
  </bookViews>
  <sheets>
    <sheet name="TUTTE" sheetId="16" r:id="rId1"/>
    <sheet name="01" sheetId="1" r:id="rId2"/>
    <sheet name="02" sheetId="2" r:id="rId3"/>
    <sheet name="03" sheetId="3" r:id="rId4"/>
    <sheet name="04" sheetId="4" r:id="rId5"/>
    <sheet name="05" sheetId="5" r:id="rId6"/>
    <sheet name="06" sheetId="6" r:id="rId7"/>
    <sheet name="07" sheetId="7" r:id="rId8"/>
    <sheet name="08" sheetId="8" r:id="rId9"/>
    <sheet name="09" sheetId="9" r:id="rId10"/>
    <sheet name="10" sheetId="10" r:id="rId11"/>
    <sheet name="11" sheetId="11" r:id="rId12"/>
    <sheet name="12" sheetId="12" r:id="rId13"/>
    <sheet name="13" sheetId="13" r:id="rId14"/>
    <sheet name="14" sheetId="14" r:id="rId15"/>
    <sheet name="15" sheetId="15" r:id="rId16"/>
  </sheets>
  <calcPr calcId="145621"/>
</workbook>
</file>

<file path=xl/calcChain.xml><?xml version="1.0" encoding="utf-8"?>
<calcChain xmlns="http://schemas.openxmlformats.org/spreadsheetml/2006/main">
  <c r="E22" i="15" l="1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7" i="15"/>
  <c r="E6" i="15"/>
  <c r="E5" i="15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5" i="1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22" i="1"/>
  <c r="B21" i="1"/>
  <c r="B20" i="1"/>
  <c r="B19" i="1"/>
  <c r="B13" i="1"/>
  <c r="B12" i="1"/>
  <c r="B11" i="1"/>
  <c r="B10" i="1"/>
  <c r="B18" i="1"/>
  <c r="B17" i="1"/>
  <c r="B16" i="1"/>
  <c r="B15" i="1"/>
  <c r="B14" i="1"/>
  <c r="B6" i="1"/>
  <c r="B7" i="1"/>
  <c r="B8" i="1"/>
  <c r="B9" i="1"/>
  <c r="B5" i="1"/>
  <c r="C26" i="16"/>
  <c r="C28" i="16"/>
  <c r="C25" i="16"/>
  <c r="C24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5" i="16"/>
  <c r="D13" i="16"/>
  <c r="D12" i="16"/>
  <c r="D11" i="16"/>
  <c r="D10" i="16"/>
  <c r="D22" i="16"/>
  <c r="D21" i="16"/>
  <c r="D20" i="16"/>
  <c r="D19" i="16"/>
  <c r="D18" i="16"/>
  <c r="D17" i="16"/>
  <c r="D16" i="16"/>
  <c r="D15" i="16"/>
  <c r="D14" i="16"/>
  <c r="D6" i="16"/>
  <c r="D7" i="16"/>
  <c r="D8" i="16"/>
  <c r="D9" i="16"/>
  <c r="D5" i="16"/>
  <c r="F23" i="15"/>
  <c r="D23" i="15"/>
  <c r="C19" i="15"/>
  <c r="C18" i="15"/>
  <c r="C17" i="15"/>
  <c r="C16" i="15"/>
  <c r="C15" i="15"/>
  <c r="C14" i="15"/>
  <c r="C10" i="15"/>
  <c r="C9" i="15"/>
  <c r="C8" i="15"/>
  <c r="C7" i="15"/>
  <c r="C6" i="15"/>
  <c r="C5" i="15"/>
  <c r="F23" i="14"/>
  <c r="D23" i="14"/>
  <c r="C19" i="14"/>
  <c r="C18" i="14"/>
  <c r="C17" i="14"/>
  <c r="C16" i="14"/>
  <c r="C15" i="14"/>
  <c r="C14" i="14"/>
  <c r="C10" i="14"/>
  <c r="C9" i="14"/>
  <c r="C8" i="14"/>
  <c r="C7" i="14"/>
  <c r="C6" i="14"/>
  <c r="C5" i="14"/>
  <c r="F23" i="13"/>
  <c r="D23" i="13"/>
  <c r="C19" i="13"/>
  <c r="C18" i="13"/>
  <c r="C17" i="13"/>
  <c r="C16" i="13"/>
  <c r="C15" i="13"/>
  <c r="C14" i="13"/>
  <c r="C10" i="13"/>
  <c r="C9" i="13"/>
  <c r="C8" i="13"/>
  <c r="C7" i="13"/>
  <c r="C6" i="13"/>
  <c r="C5" i="13"/>
  <c r="F23" i="12"/>
  <c r="D23" i="12"/>
  <c r="C19" i="12"/>
  <c r="C18" i="12"/>
  <c r="C17" i="12"/>
  <c r="C16" i="12"/>
  <c r="C15" i="12"/>
  <c r="C14" i="12"/>
  <c r="C10" i="12"/>
  <c r="C9" i="12"/>
  <c r="C8" i="12"/>
  <c r="C7" i="12"/>
  <c r="C6" i="12"/>
  <c r="C5" i="12"/>
  <c r="F23" i="11"/>
  <c r="D23" i="11"/>
  <c r="C19" i="11"/>
  <c r="C18" i="11"/>
  <c r="C17" i="11"/>
  <c r="C16" i="11"/>
  <c r="C15" i="11"/>
  <c r="C14" i="11"/>
  <c r="C10" i="11"/>
  <c r="C9" i="11"/>
  <c r="C8" i="11"/>
  <c r="C7" i="11"/>
  <c r="C6" i="11"/>
  <c r="C5" i="11"/>
  <c r="F23" i="10"/>
  <c r="D23" i="10"/>
  <c r="C19" i="10"/>
  <c r="C18" i="10"/>
  <c r="C17" i="10"/>
  <c r="C16" i="10"/>
  <c r="C15" i="10"/>
  <c r="C14" i="10"/>
  <c r="C10" i="10"/>
  <c r="C9" i="10"/>
  <c r="C8" i="10"/>
  <c r="C7" i="10"/>
  <c r="C6" i="10"/>
  <c r="C5" i="10"/>
  <c r="F23" i="9"/>
  <c r="D23" i="9"/>
  <c r="C19" i="9"/>
  <c r="C18" i="9"/>
  <c r="C17" i="9"/>
  <c r="C16" i="9"/>
  <c r="C15" i="9"/>
  <c r="C14" i="9"/>
  <c r="C10" i="9"/>
  <c r="C9" i="9"/>
  <c r="C8" i="9"/>
  <c r="C7" i="9"/>
  <c r="C6" i="9"/>
  <c r="C5" i="9"/>
  <c r="F23" i="8"/>
  <c r="D23" i="8"/>
  <c r="C19" i="8"/>
  <c r="C18" i="8"/>
  <c r="C17" i="8"/>
  <c r="C16" i="8"/>
  <c r="C15" i="8"/>
  <c r="C14" i="8"/>
  <c r="C10" i="8"/>
  <c r="C9" i="8"/>
  <c r="C8" i="8"/>
  <c r="C7" i="8"/>
  <c r="C6" i="8"/>
  <c r="C5" i="8"/>
  <c r="F23" i="7"/>
  <c r="D23" i="7"/>
  <c r="C19" i="7"/>
  <c r="C18" i="7"/>
  <c r="C17" i="7"/>
  <c r="C16" i="7"/>
  <c r="C15" i="7"/>
  <c r="C14" i="7"/>
  <c r="C10" i="7"/>
  <c r="C9" i="7"/>
  <c r="C8" i="7"/>
  <c r="C7" i="7"/>
  <c r="C6" i="7"/>
  <c r="C5" i="7"/>
  <c r="F23" i="6"/>
  <c r="D23" i="6"/>
  <c r="C19" i="6"/>
  <c r="C18" i="6"/>
  <c r="C17" i="6"/>
  <c r="C16" i="6"/>
  <c r="C15" i="6"/>
  <c r="C14" i="6"/>
  <c r="C10" i="6"/>
  <c r="C9" i="6"/>
  <c r="C8" i="6"/>
  <c r="C7" i="6"/>
  <c r="C6" i="6"/>
  <c r="C5" i="6"/>
  <c r="F23" i="5"/>
  <c r="D23" i="5"/>
  <c r="C19" i="5"/>
  <c r="C18" i="5"/>
  <c r="C17" i="5"/>
  <c r="C16" i="5"/>
  <c r="C15" i="5"/>
  <c r="C14" i="5"/>
  <c r="C10" i="5"/>
  <c r="C9" i="5"/>
  <c r="C8" i="5"/>
  <c r="C7" i="5"/>
  <c r="C6" i="5"/>
  <c r="C5" i="5"/>
  <c r="F23" i="4"/>
  <c r="D23" i="4"/>
  <c r="C19" i="4"/>
  <c r="C18" i="4"/>
  <c r="C17" i="4"/>
  <c r="C16" i="4"/>
  <c r="C15" i="4"/>
  <c r="C14" i="4"/>
  <c r="C10" i="4"/>
  <c r="C9" i="4"/>
  <c r="C8" i="4"/>
  <c r="C7" i="4"/>
  <c r="C6" i="4"/>
  <c r="C5" i="4"/>
  <c r="F23" i="3"/>
  <c r="D23" i="3"/>
  <c r="C19" i="3"/>
  <c r="C18" i="3"/>
  <c r="C17" i="3"/>
  <c r="C16" i="3"/>
  <c r="C15" i="3"/>
  <c r="C14" i="3"/>
  <c r="C10" i="3"/>
  <c r="C9" i="3"/>
  <c r="C8" i="3"/>
  <c r="C7" i="3"/>
  <c r="C6" i="3"/>
  <c r="C5" i="3"/>
  <c r="F23" i="2"/>
  <c r="D23" i="2"/>
  <c r="C19" i="2"/>
  <c r="C18" i="2"/>
  <c r="C17" i="2"/>
  <c r="C16" i="2"/>
  <c r="C15" i="2"/>
  <c r="C14" i="2"/>
  <c r="C10" i="2"/>
  <c r="C9" i="2"/>
  <c r="C8" i="2"/>
  <c r="C7" i="2"/>
  <c r="C6" i="2"/>
  <c r="C5" i="2"/>
  <c r="C19" i="1"/>
  <c r="F23" i="1"/>
  <c r="D23" i="1"/>
  <c r="C10" i="1"/>
  <c r="C18" i="1"/>
  <c r="C17" i="1"/>
  <c r="C16" i="1"/>
  <c r="C15" i="1"/>
  <c r="C14" i="1"/>
  <c r="C6" i="1"/>
  <c r="C7" i="1"/>
  <c r="C8" i="1"/>
  <c r="C9" i="1"/>
  <c r="C5" i="1"/>
  <c r="C23" i="14" l="1"/>
  <c r="C27" i="14" s="1"/>
  <c r="C17" i="16"/>
  <c r="C18" i="16"/>
  <c r="C14" i="16"/>
  <c r="C23" i="15"/>
  <c r="C27" i="15" s="1"/>
  <c r="C23" i="13"/>
  <c r="C27" i="13" s="1"/>
  <c r="C23" i="12"/>
  <c r="C27" i="12" s="1"/>
  <c r="C23" i="11"/>
  <c r="C27" i="11" s="1"/>
  <c r="C23" i="10"/>
  <c r="C27" i="10" s="1"/>
  <c r="C23" i="9"/>
  <c r="C27" i="9" s="1"/>
  <c r="C23" i="8"/>
  <c r="C27" i="8" s="1"/>
  <c r="C23" i="7"/>
  <c r="C27" i="7" s="1"/>
  <c r="C23" i="6"/>
  <c r="C27" i="6" s="1"/>
  <c r="C23" i="5"/>
  <c r="C27" i="5" s="1"/>
  <c r="C6" i="16"/>
  <c r="C23" i="4"/>
  <c r="C27" i="4" s="1"/>
  <c r="C23" i="3"/>
  <c r="C27" i="3" s="1"/>
  <c r="C23" i="2"/>
  <c r="C27" i="2" s="1"/>
  <c r="C10" i="16"/>
  <c r="C9" i="16"/>
  <c r="F23" i="16"/>
  <c r="C19" i="16"/>
  <c r="D23" i="16"/>
  <c r="C16" i="16"/>
  <c r="C15" i="16"/>
  <c r="C8" i="16"/>
  <c r="C5" i="16"/>
  <c r="C7" i="16"/>
  <c r="C23" i="1"/>
  <c r="C27" i="1" s="1"/>
  <c r="C23" i="16" l="1"/>
  <c r="C27" i="16" s="1"/>
</calcChain>
</file>

<file path=xl/sharedStrings.xml><?xml version="1.0" encoding="utf-8"?>
<sst xmlns="http://schemas.openxmlformats.org/spreadsheetml/2006/main" count="382" uniqueCount="67">
  <si>
    <t>Cognome e Nome</t>
  </si>
  <si>
    <t>Lista/e collegate</t>
  </si>
  <si>
    <t>TOTALE VOTI VALIDI (A = B + C)</t>
  </si>
  <si>
    <t>SCHEDE BIANCHE</t>
  </si>
  <si>
    <t>SCHEDE NULLE</t>
  </si>
  <si>
    <t>VOTANTI IN TOTALE</t>
  </si>
  <si>
    <t>A</t>
  </si>
  <si>
    <t>C</t>
  </si>
  <si>
    <t>B</t>
  </si>
  <si>
    <t>di cui voti espressi soltanto per il candidato uninominale</t>
  </si>
  <si>
    <t>e di cui voti espressi per l'unica/una delle liste collegate</t>
  </si>
  <si>
    <t>TOTALE (G = A + D + E + F)</t>
  </si>
  <si>
    <t>SCHEDE CONTENENTI VOTI CONTESTATI E PROVVISORIAMENTE NON ASSEGNATI</t>
  </si>
  <si>
    <t>N. Cand. Uninom.</t>
  </si>
  <si>
    <t>CAMERA DEI DEPUTATI DEL 04 MARZO 2018 - COLLEGIO PLURINOMINALE PUGLIA N.2 - COLLEGIO UNINOMINALE PUGLIA N. 8</t>
  </si>
  <si>
    <t xml:space="preserve">   (D) Paragrafo 30 Riepilogo pagina 47 verbale seggio - lettera D</t>
  </si>
  <si>
    <t xml:space="preserve">   (E) Paragrafo 30 Riepilogo pagina 47 verbale seggio - lettera E</t>
  </si>
  <si>
    <t xml:space="preserve">   (F) Paragrafo 30 Riepilogo pagina 47 verbale seggio - lettera F</t>
  </si>
  <si>
    <t xml:space="preserve">   (G) Paragrafo 30 Riepilogo pagina 47 verbale seggio - lettera G</t>
  </si>
  <si>
    <t xml:space="preserve">   (H) Il totale G deve essere uguale ad H</t>
  </si>
  <si>
    <t xml:space="preserve">  LUCA DURANTE</t>
  </si>
  <si>
    <t xml:space="preserve">  MARIA SIMMINI DETTA MARIAGRAZIA</t>
  </si>
  <si>
    <t xml:space="preserve">  ELENA DE LUCA</t>
  </si>
  <si>
    <t xml:space="preserve">  MARIA SOAVE ALEMANNO</t>
  </si>
  <si>
    <t xml:space="preserve">  MARIA LUISA DE CARLO</t>
  </si>
  <si>
    <t xml:space="preserve">  SERGIO BLASI</t>
  </si>
  <si>
    <t xml:space="preserve">  BARBARA CAMASSA</t>
  </si>
  <si>
    <t xml:space="preserve">  MARCELLO RISI</t>
  </si>
  <si>
    <t xml:space="preserve">  SONIA CITTA</t>
  </si>
  <si>
    <t xml:space="preserve">  ANGELO BALDASSARRE</t>
  </si>
  <si>
    <t xml:space="preserve">  PIERPAOLO GIURI</t>
  </si>
  <si>
    <t xml:space="preserve">  ANDREA CAROPPO</t>
  </si>
  <si>
    <t xml:space="preserve">  10 VOLTE MEGLIO</t>
  </si>
  <si>
    <t xml:space="preserve">  POTERE AL POPOLO</t>
  </si>
  <si>
    <t xml:space="preserve">  PARTITO VALORE UMANO</t>
  </si>
  <si>
    <t xml:space="preserve">  MOVIMENTO 5 STELLE</t>
  </si>
  <si>
    <t xml:space="preserve">  IL POPOLO DELLA FAMIGLIA</t>
  </si>
  <si>
    <t xml:space="preserve">  CIVICA POPOLARE LORENZIN</t>
  </si>
  <si>
    <t xml:space="preserve">  EUROPA CON EMMA BONINO</t>
  </si>
  <si>
    <t xml:space="preserve">  PD - PARTITO DEMOCRATICO</t>
  </si>
  <si>
    <t xml:space="preserve">  ITALIA EUROPA - INSIEME</t>
  </si>
  <si>
    <t xml:space="preserve">  PARTITO COMUNISTA</t>
  </si>
  <si>
    <t xml:space="preserve">  LIBERI E UGUALI CON PIETRO GRASSO</t>
  </si>
  <si>
    <t xml:space="preserve">  PARTITO REPUBBLICANO ITALIANO - ALA</t>
  </si>
  <si>
    <t xml:space="preserve">  FORZA NUOVA - ITALIA AGLI ITALIANI</t>
  </si>
  <si>
    <t xml:space="preserve">  CASAPOUND ITALIA</t>
  </si>
  <si>
    <t xml:space="preserve">  FORZA ITALIA - BERLUSCONI PRESIDENTE</t>
  </si>
  <si>
    <t xml:space="preserve">  GIORGIA MELONI - FRATELLI D'ITALIA</t>
  </si>
  <si>
    <t xml:space="preserve">  LEGA - SALVINI PREMIER</t>
  </si>
  <si>
    <t xml:space="preserve">  NOI CON L'ITALIA - LIBERTAS</t>
  </si>
  <si>
    <t>Totale voti validi al candid. Uninomin. e/o ad una lista ad esso colleg.</t>
  </si>
  <si>
    <t>COMUNE DI GALATONE SEZ. N. 01 - UOMINI 497 - DONNE 519 - TOTALE 1016</t>
  </si>
  <si>
    <t>COMUNE DI GALATONE SEZ. N. 02 - UOMINI 421 - DONNE 466 - TOTALE 887</t>
  </si>
  <si>
    <t>COMUNE DI GALATONE SEZ. N. 03 - UOMINI 422 - DONNE 491 - TOTALE 913</t>
  </si>
  <si>
    <t>COMUNE DI GALATONE SEZ. N. 04 - UOMINI 421 - DONNE 450 - TOTALE 871</t>
  </si>
  <si>
    <t>COMUNE DI GALATONE SEZ. N. 05 - UOMINI 344 - DONNE 382 - TOTALE 726</t>
  </si>
  <si>
    <t>COMUNE DI GALATONE SEZ. N. 06 - UOMINI 370 - DONNE 428 - TOTALE 798</t>
  </si>
  <si>
    <t>COMUNE DI GALATONE SEZ. N. 07 - UOMINI 432 - DONNE 511 - TOTALE 943</t>
  </si>
  <si>
    <t>COMUNE DI GALATONE SEZ. N. 08 - UOMINI 409 - DONNE 448 - TOTALE 857</t>
  </si>
  <si>
    <t>COMUNE DI GALATONE SEZ. N. 09 - UOMINI 382 - DONNE 398 - TOTALE 780</t>
  </si>
  <si>
    <t>COMUNE DI GALATONE SEZ. N. 10 - UOMINI 292 - DONNE 342 - TOTALE 634</t>
  </si>
  <si>
    <t>COMUNE DI GALATONE SEZ. N. 11 - UOMINI 452 - DONNE 432 - TOTALE 884</t>
  </si>
  <si>
    <t>COMUNE DI GALATONE SEZ. N. 12 - UOMINI 439 - DONNE 528 - TOTALE 967</t>
  </si>
  <si>
    <t>COMUNE DI GALATONE SEZ. N. 13 - UOMINI 355 - DONNE 417 - TOTALE 772</t>
  </si>
  <si>
    <t>COMUNE DI GALATONE SEZ. N. 14 - UOMINI 423 - DONNE 454 - TOTALE 877</t>
  </si>
  <si>
    <t>COMUNE DI GALATONE SEZ. N. 15 - UOMINI 394 - DONNE 470 - TOTALE 864</t>
  </si>
  <si>
    <t>COMUNE DI GALATONE - TUTTE LE SEZIONI - UOMINI 6.053 - DONNE 6.736 - TOTALE 12.789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</si>
</sst>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7.5"/>
      <color theme="1"/>
      <name val="Arial"/>
      <family val="2"/>
    </font>
    <font>
      <sz val="8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7.5"/>
      <color theme="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2" borderId="1" xfId="0" applyFont="1" applyFill="1" applyBorder="1" applyAlignment="1">
      <alignment vertical="center" wrapText="1"/>
    </xf>
    <xf numFmtId="165" fontId="7" fillId="0" borderId="1" xfId="1" applyNumberFormat="1" applyFont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vertical="center" wrapText="1"/>
    </xf>
    <xf numFmtId="165" fontId="7" fillId="4" borderId="1" xfId="1" applyNumberFormat="1" applyFont="1" applyFill="1" applyBorder="1" applyAlignment="1" applyProtection="1">
      <alignment vertical="center" wrapText="1"/>
      <protection locked="0"/>
    </xf>
    <xf numFmtId="165" fontId="7" fillId="4" borderId="1" xfId="1" applyNumberFormat="1" applyFont="1" applyFill="1" applyBorder="1" applyAlignment="1" applyProtection="1">
      <alignment horizontal="center" vertical="center" wrapText="1"/>
      <protection locked="0"/>
    </xf>
    <xf numFmtId="165" fontId="7" fillId="0" borderId="1" xfId="1" applyNumberFormat="1" applyFont="1" applyFill="1" applyBorder="1" applyAlignment="1">
      <alignment vertical="center" wrapText="1"/>
    </xf>
    <xf numFmtId="165" fontId="7" fillId="0" borderId="1" xfId="1" applyNumberFormat="1" applyFont="1" applyFill="1" applyBorder="1" applyAlignment="1" applyProtection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5" fontId="7" fillId="0" borderId="4" xfId="1" applyNumberFormat="1" applyFont="1" applyBorder="1" applyAlignment="1">
      <alignment horizontal="center" vertical="center" wrapText="1"/>
    </xf>
    <xf numFmtId="165" fontId="7" fillId="0" borderId="5" xfId="1" applyNumberFormat="1" applyFont="1" applyBorder="1" applyAlignment="1">
      <alignment horizontal="center" vertical="center" wrapText="1"/>
    </xf>
    <xf numFmtId="165" fontId="7" fillId="0" borderId="2" xfId="1" applyNumberFormat="1" applyFont="1" applyBorder="1" applyAlignment="1">
      <alignment horizontal="center" vertical="center" wrapText="1"/>
    </xf>
    <xf numFmtId="165" fontId="7" fillId="0" borderId="1" xfId="1" applyNumberFormat="1" applyFont="1" applyFill="1" applyBorder="1" applyAlignment="1" applyProtection="1">
      <alignment vertical="center" wrapText="1"/>
    </xf>
    <xf numFmtId="0" fontId="6" fillId="2" borderId="1" xfId="0" applyFont="1" applyFill="1" applyBorder="1" applyAlignment="1">
      <alignment vertical="center" wrapText="1"/>
    </xf>
    <xf numFmtId="165" fontId="7" fillId="4" borderId="1" xfId="1" applyNumberFormat="1" applyFont="1" applyFill="1" applyBorder="1" applyAlignment="1" applyProtection="1">
      <alignment vertical="center" wrapText="1"/>
      <protection locked="0"/>
    </xf>
  </cellXfs>
  <cellStyles count="2">
    <cellStyle name="Migliaia" xfId="1" builtinId="3"/>
    <cellStyle name="Normale" xfId="0" builtinId="0"/>
  </cellStyles>
  <dxfs count="12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20"/>
      <tableStyleElement type="headerRow" dxfId="11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A5" workbookViewId="0">
      <selection activeCell="D29" sqref="D29"/>
    </sheetView>
  </sheetViews>
  <sheetFormatPr defaultRowHeight="15" x14ac:dyDescent="0.25"/>
  <cols>
    <col min="1" max="1" width="6.42578125" customWidth="1"/>
    <col min="2" max="2" width="40.7109375" customWidth="1"/>
    <col min="3" max="4" width="15.7109375" customWidth="1"/>
    <col min="5" max="5" width="45.7109375" customWidth="1"/>
    <col min="6" max="6" width="15.7109375" customWidth="1"/>
  </cols>
  <sheetData>
    <row r="1" spans="1:8" s="8" customFormat="1" x14ac:dyDescent="0.25">
      <c r="A1" s="22" t="s">
        <v>14</v>
      </c>
      <c r="B1" s="22"/>
      <c r="C1" s="22"/>
      <c r="D1" s="22"/>
      <c r="E1" s="22"/>
      <c r="F1" s="22"/>
    </row>
    <row r="2" spans="1:8" s="5" customFormat="1" ht="26.25" customHeight="1" x14ac:dyDescent="0.25">
      <c r="A2" s="23" t="s">
        <v>66</v>
      </c>
      <c r="B2" s="23"/>
      <c r="C2" s="23"/>
      <c r="D2" s="23"/>
      <c r="E2" s="23"/>
      <c r="F2" s="23"/>
    </row>
    <row r="3" spans="1:8" s="4" customFormat="1" ht="49.5" customHeight="1" x14ac:dyDescent="0.25">
      <c r="A3" s="11" t="s">
        <v>13</v>
      </c>
      <c r="B3" s="12" t="s">
        <v>0</v>
      </c>
      <c r="C3" s="11" t="s">
        <v>50</v>
      </c>
      <c r="D3" s="11" t="s">
        <v>9</v>
      </c>
      <c r="E3" s="12" t="s">
        <v>1</v>
      </c>
      <c r="F3" s="11" t="s">
        <v>10</v>
      </c>
    </row>
    <row r="4" spans="1:8" s="2" customFormat="1" ht="15" customHeight="1" x14ac:dyDescent="0.25">
      <c r="A4" s="10"/>
      <c r="B4" s="10"/>
      <c r="C4" s="10" t="s">
        <v>6</v>
      </c>
      <c r="D4" s="10" t="s">
        <v>8</v>
      </c>
      <c r="E4" s="10"/>
      <c r="F4" s="10" t="s">
        <v>7</v>
      </c>
    </row>
    <row r="5" spans="1:8" s="1" customFormat="1" ht="18" customHeight="1" x14ac:dyDescent="0.25">
      <c r="A5" s="7">
        <v>1</v>
      </c>
      <c r="B5" s="9" t="s">
        <v>20</v>
      </c>
      <c r="C5" s="15">
        <f>D5+F5</f>
        <v>9</v>
      </c>
      <c r="D5" s="21">
        <f>'01'!D5+'02'!D5+'03'!D5+'04'!D5+'05'!D5+'06'!D5+'07'!D5+'08'!D5+'09'!D5+'10'!D5+'11'!D5+'12'!D5+'13'!D5+'14'!D5+'15'!D5</f>
        <v>2</v>
      </c>
      <c r="E5" s="9" t="s">
        <v>32</v>
      </c>
      <c r="F5" s="21">
        <f>'01'!F5+'02'!F5+'03'!F5+'04'!F5+'05'!F5+'06'!F5+'07'!F5+'08'!F5+'09'!F5+'10'!F5+'11'!F5+'12'!F5+'13'!F5+'14'!F5+'15'!F5</f>
        <v>7</v>
      </c>
      <c r="H5" s="13"/>
    </row>
    <row r="6" spans="1:8" s="1" customFormat="1" ht="18" customHeight="1" x14ac:dyDescent="0.25">
      <c r="A6" s="7">
        <v>2</v>
      </c>
      <c r="B6" s="9" t="s">
        <v>21</v>
      </c>
      <c r="C6" s="15">
        <f t="shared" ref="C6:C9" si="0">D6+F6</f>
        <v>56</v>
      </c>
      <c r="D6" s="21">
        <f>'01'!D6+'02'!D6+'03'!D6+'04'!D6+'05'!D6+'06'!D6+'07'!D6+'08'!D6+'09'!D6+'10'!D6+'11'!D6+'12'!D6+'13'!D6+'14'!D6+'15'!D6</f>
        <v>2</v>
      </c>
      <c r="E6" s="9" t="s">
        <v>33</v>
      </c>
      <c r="F6" s="21">
        <f>'01'!F6+'02'!F6+'03'!F6+'04'!F6+'05'!F6+'06'!F6+'07'!F6+'08'!F6+'09'!F6+'10'!F6+'11'!F6+'12'!F6+'13'!F6+'14'!F6+'15'!F6</f>
        <v>54</v>
      </c>
    </row>
    <row r="7" spans="1:8" s="1" customFormat="1" ht="18" customHeight="1" x14ac:dyDescent="0.25">
      <c r="A7" s="7">
        <v>3</v>
      </c>
      <c r="B7" s="9" t="s">
        <v>22</v>
      </c>
      <c r="C7" s="15">
        <f t="shared" si="0"/>
        <v>5</v>
      </c>
      <c r="D7" s="21">
        <f>'01'!D7+'02'!D7+'03'!D7+'04'!D7+'05'!D7+'06'!D7+'07'!D7+'08'!D7+'09'!D7+'10'!D7+'11'!D7+'12'!D7+'13'!D7+'14'!D7+'15'!D7</f>
        <v>1</v>
      </c>
      <c r="E7" s="9" t="s">
        <v>34</v>
      </c>
      <c r="F7" s="21">
        <f>'01'!F7+'02'!F7+'03'!F7+'04'!F7+'05'!F7+'06'!F7+'07'!F7+'08'!F7+'09'!F7+'10'!F7+'11'!F7+'12'!F7+'13'!F7+'14'!F7+'15'!F7</f>
        <v>4</v>
      </c>
    </row>
    <row r="8" spans="1:8" s="1" customFormat="1" ht="18" customHeight="1" x14ac:dyDescent="0.25">
      <c r="A8" s="7">
        <v>4</v>
      </c>
      <c r="B8" s="9" t="s">
        <v>23</v>
      </c>
      <c r="C8" s="15">
        <f t="shared" si="0"/>
        <v>3009</v>
      </c>
      <c r="D8" s="21">
        <f>'01'!D8+'02'!D8+'03'!D8+'04'!D8+'05'!D8+'06'!D8+'07'!D8+'08'!D8+'09'!D8+'10'!D8+'11'!D8+'12'!D8+'13'!D8+'14'!D8+'15'!D8</f>
        <v>122</v>
      </c>
      <c r="E8" s="9" t="s">
        <v>35</v>
      </c>
      <c r="F8" s="21">
        <f>'01'!F8+'02'!F8+'03'!F8+'04'!F8+'05'!F8+'06'!F8+'07'!F8+'08'!F8+'09'!F8+'10'!F8+'11'!F8+'12'!F8+'13'!F8+'14'!F8+'15'!F8</f>
        <v>2887</v>
      </c>
    </row>
    <row r="9" spans="1:8" s="1" customFormat="1" ht="18" customHeight="1" x14ac:dyDescent="0.25">
      <c r="A9" s="7">
        <v>5</v>
      </c>
      <c r="B9" s="9" t="s">
        <v>24</v>
      </c>
      <c r="C9" s="15">
        <f t="shared" si="0"/>
        <v>33</v>
      </c>
      <c r="D9" s="21">
        <f>'01'!D9+'02'!D9+'03'!D9+'04'!D9+'05'!D9+'06'!D9+'07'!D9+'08'!D9+'09'!D9+'10'!D9+'11'!D9+'12'!D9+'13'!D9+'14'!D9+'15'!D9</f>
        <v>1</v>
      </c>
      <c r="E9" s="9" t="s">
        <v>36</v>
      </c>
      <c r="F9" s="21">
        <f>'01'!F9+'02'!F9+'03'!F9+'04'!F9+'05'!F9+'06'!F9+'07'!F9+'08'!F9+'09'!F9+'10'!F9+'11'!F9+'12'!F9+'13'!F9+'14'!F9+'15'!F9</f>
        <v>32</v>
      </c>
    </row>
    <row r="10" spans="1:8" s="1" customFormat="1" ht="18" customHeight="1" x14ac:dyDescent="0.25">
      <c r="A10" s="24">
        <v>6</v>
      </c>
      <c r="B10" s="27" t="s">
        <v>25</v>
      </c>
      <c r="C10" s="28">
        <f>D10+F10+F11+F12+F13</f>
        <v>1694</v>
      </c>
      <c r="D10" s="31">
        <f>'01'!D10+'02'!D10+'03'!D10+'04'!D10+'05'!D10+'06'!D10+'07'!D10+'08'!D10+'09'!D10+'10'!D10+'11'!D10+'12'!D10+'13'!D10+'14'!D10+'15'!D10</f>
        <v>80</v>
      </c>
      <c r="E10" s="9" t="s">
        <v>37</v>
      </c>
      <c r="F10" s="21">
        <f>'01'!F10+'02'!F10+'03'!F10+'04'!F10+'05'!F10+'06'!F10+'07'!F10+'08'!F10+'09'!F10+'10'!F10+'11'!F10+'12'!F10+'13'!F10+'14'!F10+'15'!F10</f>
        <v>23</v>
      </c>
    </row>
    <row r="11" spans="1:8" s="1" customFormat="1" ht="18" customHeight="1" x14ac:dyDescent="0.25">
      <c r="A11" s="25"/>
      <c r="B11" s="27"/>
      <c r="C11" s="29"/>
      <c r="D11" s="31">
        <f>'01'!D11+'02'!D11+'03'!D11+'04'!D11+'05'!D11+'06'!D11+'07'!D11+'08'!D11+'09'!D11+'10'!D11+'11'!D11+'12'!D11+'13'!D11+'14'!D11+'15'!D11</f>
        <v>0</v>
      </c>
      <c r="E11" s="9" t="s">
        <v>38</v>
      </c>
      <c r="F11" s="21">
        <f>'01'!F11+'02'!F11+'03'!F11+'04'!F11+'05'!F11+'06'!F11+'07'!F11+'08'!F11+'09'!F11+'10'!F11+'11'!F11+'12'!F11+'13'!F11+'14'!F11+'15'!F11</f>
        <v>83</v>
      </c>
    </row>
    <row r="12" spans="1:8" s="1" customFormat="1" ht="18" customHeight="1" x14ac:dyDescent="0.25">
      <c r="A12" s="25"/>
      <c r="B12" s="27"/>
      <c r="C12" s="29"/>
      <c r="D12" s="31">
        <f>'01'!D12+'02'!D12+'03'!D12+'04'!D12+'05'!D12+'06'!D12+'07'!D12+'08'!D12+'09'!D12+'10'!D12+'11'!D12+'12'!D12+'13'!D12+'14'!D12+'15'!D12</f>
        <v>0</v>
      </c>
      <c r="E12" s="9" t="s">
        <v>39</v>
      </c>
      <c r="F12" s="21">
        <f>'01'!F12+'02'!F12+'03'!F12+'04'!F12+'05'!F12+'06'!F12+'07'!F12+'08'!F12+'09'!F12+'10'!F12+'11'!F12+'12'!F12+'13'!F12+'14'!F12+'15'!F12</f>
        <v>1489</v>
      </c>
    </row>
    <row r="13" spans="1:8" s="1" customFormat="1" ht="18" customHeight="1" x14ac:dyDescent="0.25">
      <c r="A13" s="26"/>
      <c r="B13" s="27"/>
      <c r="C13" s="30"/>
      <c r="D13" s="31">
        <f>'01'!D13+'02'!D13+'03'!D13+'04'!D13+'05'!D13+'06'!D13+'07'!D13+'08'!D13+'09'!D13+'10'!D13+'11'!D13+'12'!D13+'13'!D13+'14'!D13+'15'!D13</f>
        <v>0</v>
      </c>
      <c r="E13" s="9" t="s">
        <v>40</v>
      </c>
      <c r="F13" s="21">
        <f>'01'!F13+'02'!F13+'03'!F13+'04'!F13+'05'!F13+'06'!F13+'07'!F13+'08'!F13+'09'!F13+'10'!F13+'11'!F13+'12'!F13+'13'!F13+'14'!F13+'15'!F13</f>
        <v>19</v>
      </c>
    </row>
    <row r="14" spans="1:8" s="1" customFormat="1" ht="18" customHeight="1" x14ac:dyDescent="0.25">
      <c r="A14" s="7">
        <v>7</v>
      </c>
      <c r="B14" s="9" t="s">
        <v>26</v>
      </c>
      <c r="C14" s="15">
        <f>D14+F14</f>
        <v>19</v>
      </c>
      <c r="D14" s="21">
        <f>'01'!D14+'02'!D14+'03'!D14+'04'!D14+'05'!D14+'06'!D14+'07'!D14+'08'!D14+'09'!D14+'10'!D14+'11'!D14+'12'!D14+'13'!D14+'14'!D14+'15'!D14</f>
        <v>0</v>
      </c>
      <c r="E14" s="9" t="s">
        <v>41</v>
      </c>
      <c r="F14" s="21">
        <f>'01'!F14+'02'!F14+'03'!F14+'04'!F14+'05'!F14+'06'!F14+'07'!F14+'08'!F14+'09'!F14+'10'!F14+'11'!F14+'12'!F14+'13'!F14+'14'!F14+'15'!F14</f>
        <v>19</v>
      </c>
    </row>
    <row r="15" spans="1:8" s="1" customFormat="1" ht="18" customHeight="1" x14ac:dyDescent="0.25">
      <c r="A15" s="7">
        <v>8</v>
      </c>
      <c r="B15" s="9" t="s">
        <v>27</v>
      </c>
      <c r="C15" s="15">
        <f t="shared" ref="C15:C18" si="1">D15+F15</f>
        <v>351</v>
      </c>
      <c r="D15" s="21">
        <f>'01'!D15+'02'!D15+'03'!D15+'04'!D15+'05'!D15+'06'!D15+'07'!D15+'08'!D15+'09'!D15+'10'!D15+'11'!D15+'12'!D15+'13'!D15+'14'!D15+'15'!D15</f>
        <v>22</v>
      </c>
      <c r="E15" s="9" t="s">
        <v>42</v>
      </c>
      <c r="F15" s="21">
        <f>'01'!F15+'02'!F15+'03'!F15+'04'!F15+'05'!F15+'06'!F15+'07'!F15+'08'!F15+'09'!F15+'10'!F15+'11'!F15+'12'!F15+'13'!F15+'14'!F15+'15'!F15</f>
        <v>329</v>
      </c>
    </row>
    <row r="16" spans="1:8" s="1" customFormat="1" ht="18" customHeight="1" x14ac:dyDescent="0.25">
      <c r="A16" s="7">
        <v>9</v>
      </c>
      <c r="B16" s="9" t="s">
        <v>28</v>
      </c>
      <c r="C16" s="15">
        <f t="shared" si="1"/>
        <v>3</v>
      </c>
      <c r="D16" s="21">
        <f>'01'!D16+'02'!D16+'03'!D16+'04'!D16+'05'!D16+'06'!D16+'07'!D16+'08'!D16+'09'!D16+'10'!D16+'11'!D16+'12'!D16+'13'!D16+'14'!D16+'15'!D16</f>
        <v>0</v>
      </c>
      <c r="E16" s="9" t="s">
        <v>43</v>
      </c>
      <c r="F16" s="21">
        <f>'01'!F16+'02'!F16+'03'!F16+'04'!F16+'05'!F16+'06'!F16+'07'!F16+'08'!F16+'09'!F16+'10'!F16+'11'!F16+'12'!F16+'13'!F16+'14'!F16+'15'!F16</f>
        <v>3</v>
      </c>
    </row>
    <row r="17" spans="1:6" s="1" customFormat="1" ht="18" customHeight="1" x14ac:dyDescent="0.25">
      <c r="A17" s="7">
        <v>10</v>
      </c>
      <c r="B17" s="9" t="s">
        <v>29</v>
      </c>
      <c r="C17" s="15">
        <f t="shared" si="1"/>
        <v>30</v>
      </c>
      <c r="D17" s="21">
        <f>'01'!D17+'02'!D17+'03'!D17+'04'!D17+'05'!D17+'06'!D17+'07'!D17+'08'!D17+'09'!D17+'10'!D17+'11'!D17+'12'!D17+'13'!D17+'14'!D17+'15'!D17</f>
        <v>1</v>
      </c>
      <c r="E17" s="9" t="s">
        <v>44</v>
      </c>
      <c r="F17" s="21">
        <f>'01'!F17+'02'!F17+'03'!F17+'04'!F17+'05'!F17+'06'!F17+'07'!F17+'08'!F17+'09'!F17+'10'!F17+'11'!F17+'12'!F17+'13'!F17+'14'!F17+'15'!F17</f>
        <v>29</v>
      </c>
    </row>
    <row r="18" spans="1:6" s="1" customFormat="1" ht="18" customHeight="1" x14ac:dyDescent="0.25">
      <c r="A18" s="7">
        <v>11</v>
      </c>
      <c r="B18" s="9" t="s">
        <v>30</v>
      </c>
      <c r="C18" s="15">
        <f t="shared" si="1"/>
        <v>54</v>
      </c>
      <c r="D18" s="21">
        <f>'01'!D18+'02'!D18+'03'!D18+'04'!D18+'05'!D18+'06'!D18+'07'!D18+'08'!D18+'09'!D18+'10'!D18+'11'!D18+'12'!D18+'13'!D18+'14'!D18+'15'!D18</f>
        <v>1</v>
      </c>
      <c r="E18" s="9" t="s">
        <v>45</v>
      </c>
      <c r="F18" s="21">
        <f>'01'!F18+'02'!F18+'03'!F18+'04'!F18+'05'!F18+'06'!F18+'07'!F18+'08'!F18+'09'!F18+'10'!F18+'11'!F18+'12'!F18+'13'!F18+'14'!F18+'15'!F18</f>
        <v>53</v>
      </c>
    </row>
    <row r="19" spans="1:6" s="1" customFormat="1" ht="18" customHeight="1" x14ac:dyDescent="0.25">
      <c r="A19" s="24">
        <v>12</v>
      </c>
      <c r="B19" s="27" t="s">
        <v>31</v>
      </c>
      <c r="C19" s="28">
        <f>D19+F19+F20+F21+F22</f>
        <v>3146</v>
      </c>
      <c r="D19" s="31">
        <f>'01'!D19+'02'!D19+'03'!D19+'04'!D19+'05'!D19+'06'!D19+'07'!D19+'08'!D19+'09'!D19+'10'!D19+'11'!D19+'12'!D19+'13'!D19+'14'!D19+'15'!D19</f>
        <v>82</v>
      </c>
      <c r="E19" s="9" t="s">
        <v>46</v>
      </c>
      <c r="F19" s="21">
        <f>'01'!F19+'02'!F19+'03'!F19+'04'!F19+'05'!F19+'06'!F19+'07'!F19+'08'!F19+'09'!F19+'10'!F19+'11'!F19+'12'!F19+'13'!F19+'14'!F19+'15'!F19</f>
        <v>1512</v>
      </c>
    </row>
    <row r="20" spans="1:6" s="1" customFormat="1" ht="18" customHeight="1" x14ac:dyDescent="0.25">
      <c r="A20" s="25"/>
      <c r="B20" s="27"/>
      <c r="C20" s="29"/>
      <c r="D20" s="31">
        <f>'01'!D20+'02'!D20+'03'!D20+'04'!D20+'05'!D20+'06'!D20+'07'!D20+'08'!D20+'09'!D20+'10'!D20+'11'!D20+'12'!D20+'13'!D20+'14'!D20+'15'!D20</f>
        <v>0</v>
      </c>
      <c r="E20" s="9" t="s">
        <v>47</v>
      </c>
      <c r="F20" s="21">
        <f>'01'!F20+'02'!F20+'03'!F20+'04'!F20+'05'!F20+'06'!F20+'07'!F20+'08'!F20+'09'!F20+'10'!F20+'11'!F20+'12'!F20+'13'!F20+'14'!F20+'15'!F20</f>
        <v>398</v>
      </c>
    </row>
    <row r="21" spans="1:6" s="1" customFormat="1" ht="18" customHeight="1" x14ac:dyDescent="0.25">
      <c r="A21" s="25"/>
      <c r="B21" s="27"/>
      <c r="C21" s="29"/>
      <c r="D21" s="31">
        <f>'01'!D21+'02'!D21+'03'!D21+'04'!D21+'05'!D21+'06'!D21+'07'!D21+'08'!D21+'09'!D21+'10'!D21+'11'!D21+'12'!D21+'13'!D21+'14'!D21+'15'!D21</f>
        <v>0</v>
      </c>
      <c r="E21" s="9" t="s">
        <v>48</v>
      </c>
      <c r="F21" s="21">
        <f>'01'!F21+'02'!F21+'03'!F21+'04'!F21+'05'!F21+'06'!F21+'07'!F21+'08'!F21+'09'!F21+'10'!F21+'11'!F21+'12'!F21+'13'!F21+'14'!F21+'15'!F21</f>
        <v>538</v>
      </c>
    </row>
    <row r="22" spans="1:6" s="1" customFormat="1" ht="18" customHeight="1" x14ac:dyDescent="0.25">
      <c r="A22" s="26"/>
      <c r="B22" s="27"/>
      <c r="C22" s="30"/>
      <c r="D22" s="31">
        <f>'01'!D22+'02'!D22+'03'!D22+'04'!D22+'05'!D22+'06'!D22+'07'!D22+'08'!D22+'09'!D22+'10'!D22+'11'!D22+'12'!D22+'13'!D22+'14'!D22+'15'!D22</f>
        <v>0</v>
      </c>
      <c r="E22" s="9" t="s">
        <v>49</v>
      </c>
      <c r="F22" s="21">
        <f>'01'!F22+'02'!F22+'03'!F22+'04'!F22+'05'!F22+'06'!F22+'07'!F22+'08'!F22+'09'!F22+'10'!F22+'11'!F22+'12'!F22+'13'!F22+'14'!F22+'15'!F22</f>
        <v>616</v>
      </c>
    </row>
    <row r="23" spans="1:6" s="8" customFormat="1" ht="18" customHeight="1" x14ac:dyDescent="0.25">
      <c r="A23" s="32" t="s">
        <v>2</v>
      </c>
      <c r="B23" s="32"/>
      <c r="C23" s="16">
        <f>D23+F23</f>
        <v>8409</v>
      </c>
      <c r="D23" s="17">
        <f>SUM(D5:D22)</f>
        <v>314</v>
      </c>
      <c r="E23" s="14"/>
      <c r="F23" s="17">
        <f>SUM(F5:F22)</f>
        <v>8095</v>
      </c>
    </row>
    <row r="24" spans="1:6" s="5" customFormat="1" ht="18" customHeight="1" x14ac:dyDescent="0.25">
      <c r="A24" s="27" t="s">
        <v>3</v>
      </c>
      <c r="B24" s="27"/>
      <c r="C24" s="21">
        <f>'01'!C24+'02'!C24+'03'!C24+'04'!C24+'05'!C24+'06'!C24+'07'!C24+'08'!C24+'09'!C24+'10'!C24+'11'!C24+'12'!C24+'13'!C24+'14'!C24+'15'!C24</f>
        <v>113</v>
      </c>
      <c r="D24" s="27" t="s">
        <v>15</v>
      </c>
      <c r="E24" s="27"/>
      <c r="F24" s="27"/>
    </row>
    <row r="25" spans="1:6" s="5" customFormat="1" ht="18" customHeight="1" x14ac:dyDescent="0.25">
      <c r="A25" s="27" t="s">
        <v>4</v>
      </c>
      <c r="B25" s="27"/>
      <c r="C25" s="21">
        <f>'01'!C25+'02'!C25+'03'!C25+'04'!C25+'05'!C25+'06'!C25+'07'!C25+'08'!C25+'09'!C25+'10'!C25+'11'!C25+'12'!C25+'13'!C25+'14'!C25+'15'!C25</f>
        <v>183</v>
      </c>
      <c r="D25" s="27" t="s">
        <v>16</v>
      </c>
      <c r="E25" s="27"/>
      <c r="F25" s="27"/>
    </row>
    <row r="26" spans="1:6" s="5" customFormat="1" ht="30" customHeight="1" x14ac:dyDescent="0.25">
      <c r="A26" s="27" t="s">
        <v>12</v>
      </c>
      <c r="B26" s="27"/>
      <c r="C26" s="21">
        <f>'01'!C26+'02'!C26+'03'!C26+'04'!C26+'05'!C26+'06'!C26+'07'!C26+'08'!C26+'09'!C26+'10'!C26+'11'!C26+'12'!C26+'13'!C26+'14'!C26+'15'!C26</f>
        <v>0</v>
      </c>
      <c r="D26" s="27" t="s">
        <v>17</v>
      </c>
      <c r="E26" s="27"/>
      <c r="F26" s="27"/>
    </row>
    <row r="27" spans="1:6" s="5" customFormat="1" ht="18" customHeight="1" x14ac:dyDescent="0.25">
      <c r="A27" s="3"/>
      <c r="B27" s="6" t="s">
        <v>11</v>
      </c>
      <c r="C27" s="20">
        <f>SUM(C23:C26)</f>
        <v>8705</v>
      </c>
      <c r="D27" s="27" t="s">
        <v>18</v>
      </c>
      <c r="E27" s="27"/>
      <c r="F27" s="27"/>
    </row>
    <row r="28" spans="1:6" s="5" customFormat="1" ht="18" customHeight="1" x14ac:dyDescent="0.25">
      <c r="A28" s="27" t="s">
        <v>5</v>
      </c>
      <c r="B28" s="27"/>
      <c r="C28" s="21">
        <f>'01'!C28+'02'!C28+'03'!C28+'04'!C28+'05'!C28+'06'!C28+'07'!C28+'08'!C28+'09'!C28+'10'!C28+'11'!C28+'12'!C28+'13'!C28+'14'!C28+'15'!C28</f>
        <v>0</v>
      </c>
      <c r="D28" s="27" t="s">
        <v>19</v>
      </c>
      <c r="E28" s="27"/>
      <c r="F28" s="27"/>
    </row>
    <row r="29" spans="1:6" s="1" customFormat="1" x14ac:dyDescent="0.25"/>
  </sheetData>
  <sheetProtection sheet="1" objects="1" scenarios="1"/>
  <mergeCells count="20">
    <mergeCell ref="A28:B28"/>
    <mergeCell ref="D28:F28"/>
    <mergeCell ref="A19:A22"/>
    <mergeCell ref="B19:B22"/>
    <mergeCell ref="C19:C22"/>
    <mergeCell ref="D19:D22"/>
    <mergeCell ref="A23:B23"/>
    <mergeCell ref="A24:B24"/>
    <mergeCell ref="D24:F24"/>
    <mergeCell ref="A25:B25"/>
    <mergeCell ref="D25:F25"/>
    <mergeCell ref="A26:B26"/>
    <mergeCell ref="D26:F26"/>
    <mergeCell ref="D27:F27"/>
    <mergeCell ref="A1:F1"/>
    <mergeCell ref="A2:F2"/>
    <mergeCell ref="A10:A13"/>
    <mergeCell ref="B10:B13"/>
    <mergeCell ref="C10:C13"/>
    <mergeCell ref="D10:D13"/>
  </mergeCells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B12" workbookViewId="0">
      <selection activeCell="C26" sqref="C26"/>
    </sheetView>
  </sheetViews>
  <sheetFormatPr defaultRowHeight="15" x14ac:dyDescent="0.25"/>
  <cols>
    <col min="1" max="1" width="6.42578125" customWidth="1"/>
    <col min="2" max="2" width="40.7109375" customWidth="1"/>
    <col min="3" max="4" width="15.7109375" customWidth="1"/>
    <col min="5" max="5" width="45.7109375" customWidth="1"/>
    <col min="6" max="6" width="15.7109375" customWidth="1"/>
  </cols>
  <sheetData>
    <row r="1" spans="1:8" s="8" customFormat="1" x14ac:dyDescent="0.25">
      <c r="A1" s="22" t="s">
        <v>14</v>
      </c>
      <c r="B1" s="22"/>
      <c r="C1" s="22"/>
      <c r="D1" s="22"/>
      <c r="E1" s="22"/>
      <c r="F1" s="22"/>
    </row>
    <row r="2" spans="1:8" s="5" customFormat="1" ht="26.25" customHeight="1" x14ac:dyDescent="0.25">
      <c r="A2" s="23" t="s">
        <v>59</v>
      </c>
      <c r="B2" s="23"/>
      <c r="C2" s="23"/>
      <c r="D2" s="23"/>
      <c r="E2" s="23"/>
      <c r="F2" s="23"/>
    </row>
    <row r="3" spans="1:8" s="4" customFormat="1" ht="49.5" customHeight="1" x14ac:dyDescent="0.25">
      <c r="A3" s="11" t="s">
        <v>13</v>
      </c>
      <c r="B3" s="12" t="s">
        <v>0</v>
      </c>
      <c r="C3" s="11" t="s">
        <v>50</v>
      </c>
      <c r="D3" s="11" t="s">
        <v>9</v>
      </c>
      <c r="E3" s="12" t="s">
        <v>1</v>
      </c>
      <c r="F3" s="11" t="s">
        <v>10</v>
      </c>
    </row>
    <row r="4" spans="1:8" s="2" customFormat="1" ht="15" customHeight="1" x14ac:dyDescent="0.25">
      <c r="A4" s="10"/>
      <c r="B4" s="10"/>
      <c r="C4" s="10" t="s">
        <v>6</v>
      </c>
      <c r="D4" s="10" t="s">
        <v>8</v>
      </c>
      <c r="E4" s="10"/>
      <c r="F4" s="10" t="s">
        <v>7</v>
      </c>
    </row>
    <row r="5" spans="1:8" s="1" customFormat="1" ht="18" customHeight="1" x14ac:dyDescent="0.25">
      <c r="A5" s="7">
        <v>1</v>
      </c>
      <c r="B5" s="9" t="str">
        <f>TUTTE!B5</f>
        <v xml:space="preserve">  LUCA DURANTE</v>
      </c>
      <c r="C5" s="15">
        <f>D5+F5</f>
        <v>0</v>
      </c>
      <c r="D5" s="18">
        <v>0</v>
      </c>
      <c r="E5" s="9" t="str">
        <f>TUTTE!E5</f>
        <v xml:space="preserve">  10 VOLTE MEGLIO</v>
      </c>
      <c r="F5" s="18">
        <v>0</v>
      </c>
      <c r="H5" s="13"/>
    </row>
    <row r="6" spans="1:8" s="1" customFormat="1" ht="18" customHeight="1" x14ac:dyDescent="0.25">
      <c r="A6" s="7">
        <v>2</v>
      </c>
      <c r="B6" s="9" t="str">
        <f>TUTTE!B6</f>
        <v xml:space="preserve">  MARIA SIMMINI DETTA MARIAGRAZIA</v>
      </c>
      <c r="C6" s="15">
        <f t="shared" ref="C6:C9" si="0">D6+F6</f>
        <v>7</v>
      </c>
      <c r="D6" s="18">
        <v>0</v>
      </c>
      <c r="E6" s="9" t="str">
        <f>TUTTE!E6</f>
        <v xml:space="preserve">  POTERE AL POPOLO</v>
      </c>
      <c r="F6" s="18">
        <v>7</v>
      </c>
    </row>
    <row r="7" spans="1:8" s="1" customFormat="1" ht="18" customHeight="1" x14ac:dyDescent="0.25">
      <c r="A7" s="7">
        <v>3</v>
      </c>
      <c r="B7" s="9" t="str">
        <f>TUTTE!B7</f>
        <v xml:space="preserve">  ELENA DE LUCA</v>
      </c>
      <c r="C7" s="15">
        <f t="shared" si="0"/>
        <v>0</v>
      </c>
      <c r="D7" s="18">
        <v>0</v>
      </c>
      <c r="E7" s="9" t="str">
        <f>TUTTE!E7</f>
        <v xml:space="preserve">  PARTITO VALORE UMANO</v>
      </c>
      <c r="F7" s="18">
        <v>0</v>
      </c>
    </row>
    <row r="8" spans="1:8" s="1" customFormat="1" ht="18" customHeight="1" x14ac:dyDescent="0.25">
      <c r="A8" s="7">
        <v>4</v>
      </c>
      <c r="B8" s="9" t="str">
        <f>TUTTE!B8</f>
        <v xml:space="preserve">  MARIA SOAVE ALEMANNO</v>
      </c>
      <c r="C8" s="15">
        <f t="shared" si="0"/>
        <v>147</v>
      </c>
      <c r="D8" s="18">
        <v>0</v>
      </c>
      <c r="E8" s="9" t="str">
        <f>TUTTE!E8</f>
        <v xml:space="preserve">  MOVIMENTO 5 STELLE</v>
      </c>
      <c r="F8" s="18">
        <v>147</v>
      </c>
    </row>
    <row r="9" spans="1:8" s="1" customFormat="1" ht="18" customHeight="1" x14ac:dyDescent="0.25">
      <c r="A9" s="7">
        <v>5</v>
      </c>
      <c r="B9" s="9" t="str">
        <f>TUTTE!B9</f>
        <v xml:space="preserve">  MARIA LUISA DE CARLO</v>
      </c>
      <c r="C9" s="15">
        <f t="shared" si="0"/>
        <v>8</v>
      </c>
      <c r="D9" s="18">
        <v>0</v>
      </c>
      <c r="E9" s="9" t="str">
        <f>TUTTE!E9</f>
        <v xml:space="preserve">  IL POPOLO DELLA FAMIGLIA</v>
      </c>
      <c r="F9" s="18">
        <v>8</v>
      </c>
    </row>
    <row r="10" spans="1:8" s="1" customFormat="1" ht="18" customHeight="1" x14ac:dyDescent="0.25">
      <c r="A10" s="24">
        <v>6</v>
      </c>
      <c r="B10" s="27" t="str">
        <f>TUTTE!B10</f>
        <v xml:space="preserve">  SERGIO BLASI</v>
      </c>
      <c r="C10" s="28">
        <f>D10+F10+F11+F12+F13</f>
        <v>75</v>
      </c>
      <c r="D10" s="33">
        <v>4</v>
      </c>
      <c r="E10" s="9" t="str">
        <f>TUTTE!E10</f>
        <v xml:space="preserve">  CIVICA POPOLARE LORENZIN</v>
      </c>
      <c r="F10" s="18">
        <v>3</v>
      </c>
    </row>
    <row r="11" spans="1:8" s="1" customFormat="1" ht="18" customHeight="1" x14ac:dyDescent="0.25">
      <c r="A11" s="25"/>
      <c r="B11" s="27">
        <f>TUTTE!B11</f>
        <v>0</v>
      </c>
      <c r="C11" s="29"/>
      <c r="D11" s="33"/>
      <c r="E11" s="9" t="str">
        <f>TUTTE!E11</f>
        <v xml:space="preserve">  EUROPA CON EMMA BONINO</v>
      </c>
      <c r="F11" s="18">
        <v>8</v>
      </c>
    </row>
    <row r="12" spans="1:8" s="1" customFormat="1" ht="18" customHeight="1" x14ac:dyDescent="0.25">
      <c r="A12" s="25"/>
      <c r="B12" s="27">
        <f>TUTTE!B12</f>
        <v>0</v>
      </c>
      <c r="C12" s="29"/>
      <c r="D12" s="33"/>
      <c r="E12" s="9" t="str">
        <f>TUTTE!E12</f>
        <v xml:space="preserve">  PD - PARTITO DEMOCRATICO</v>
      </c>
      <c r="F12" s="18">
        <v>58</v>
      </c>
    </row>
    <row r="13" spans="1:8" s="1" customFormat="1" ht="18" customHeight="1" x14ac:dyDescent="0.25">
      <c r="A13" s="26"/>
      <c r="B13" s="27">
        <f>TUTTE!B13</f>
        <v>0</v>
      </c>
      <c r="C13" s="30"/>
      <c r="D13" s="33"/>
      <c r="E13" s="9" t="str">
        <f>TUTTE!E13</f>
        <v xml:space="preserve">  ITALIA EUROPA - INSIEME</v>
      </c>
      <c r="F13" s="18">
        <v>2</v>
      </c>
    </row>
    <row r="14" spans="1:8" s="1" customFormat="1" ht="18" customHeight="1" x14ac:dyDescent="0.25">
      <c r="A14" s="7">
        <v>7</v>
      </c>
      <c r="B14" s="9" t="str">
        <f>TUTTE!B14</f>
        <v xml:space="preserve">  BARBARA CAMASSA</v>
      </c>
      <c r="C14" s="15">
        <f>D14+F14</f>
        <v>1</v>
      </c>
      <c r="D14" s="18">
        <v>0</v>
      </c>
      <c r="E14" s="9" t="str">
        <f>TUTTE!E14</f>
        <v xml:space="preserve">  PARTITO COMUNISTA</v>
      </c>
      <c r="F14" s="18">
        <v>1</v>
      </c>
    </row>
    <row r="15" spans="1:8" s="1" customFormat="1" ht="18" customHeight="1" x14ac:dyDescent="0.25">
      <c r="A15" s="7">
        <v>8</v>
      </c>
      <c r="B15" s="9" t="str">
        <f>TUTTE!B15</f>
        <v xml:space="preserve">  MARCELLO RISI</v>
      </c>
      <c r="C15" s="15">
        <f t="shared" ref="C15:C18" si="1">D15+F15</f>
        <v>15</v>
      </c>
      <c r="D15" s="18">
        <v>0</v>
      </c>
      <c r="E15" s="9" t="str">
        <f>TUTTE!E15</f>
        <v xml:space="preserve">  LIBERI E UGUALI CON PIETRO GRASSO</v>
      </c>
      <c r="F15" s="18">
        <v>15</v>
      </c>
    </row>
    <row r="16" spans="1:8" s="1" customFormat="1" ht="18" customHeight="1" x14ac:dyDescent="0.25">
      <c r="A16" s="7">
        <v>9</v>
      </c>
      <c r="B16" s="9" t="str">
        <f>TUTTE!B16</f>
        <v xml:space="preserve">  SONIA CITTA</v>
      </c>
      <c r="C16" s="15">
        <f t="shared" si="1"/>
        <v>0</v>
      </c>
      <c r="D16" s="18">
        <v>0</v>
      </c>
      <c r="E16" s="9" t="str">
        <f>TUTTE!E16</f>
        <v xml:space="preserve">  PARTITO REPUBBLICANO ITALIANO - ALA</v>
      </c>
      <c r="F16" s="18">
        <v>0</v>
      </c>
    </row>
    <row r="17" spans="1:6" s="1" customFormat="1" ht="18" customHeight="1" x14ac:dyDescent="0.25">
      <c r="A17" s="7">
        <v>10</v>
      </c>
      <c r="B17" s="9" t="str">
        <f>TUTTE!B17</f>
        <v xml:space="preserve">  ANGELO BALDASSARRE</v>
      </c>
      <c r="C17" s="15">
        <f t="shared" si="1"/>
        <v>4</v>
      </c>
      <c r="D17" s="18">
        <v>0</v>
      </c>
      <c r="E17" s="9" t="str">
        <f>TUTTE!E17</f>
        <v xml:space="preserve">  FORZA NUOVA - ITALIA AGLI ITALIANI</v>
      </c>
      <c r="F17" s="18">
        <v>4</v>
      </c>
    </row>
    <row r="18" spans="1:6" s="1" customFormat="1" ht="18" customHeight="1" x14ac:dyDescent="0.25">
      <c r="A18" s="7">
        <v>11</v>
      </c>
      <c r="B18" s="9" t="str">
        <f>TUTTE!B18</f>
        <v xml:space="preserve">  PIERPAOLO GIURI</v>
      </c>
      <c r="C18" s="15">
        <f t="shared" si="1"/>
        <v>2</v>
      </c>
      <c r="D18" s="18">
        <v>0</v>
      </c>
      <c r="E18" s="9" t="str">
        <f>TUTTE!E18</f>
        <v xml:space="preserve">  CASAPOUND ITALIA</v>
      </c>
      <c r="F18" s="18">
        <v>2</v>
      </c>
    </row>
    <row r="19" spans="1:6" s="1" customFormat="1" ht="18" customHeight="1" x14ac:dyDescent="0.25">
      <c r="A19" s="24">
        <v>12</v>
      </c>
      <c r="B19" s="27" t="str">
        <f>TUTTE!B19</f>
        <v xml:space="preserve">  ANDREA CAROPPO</v>
      </c>
      <c r="C19" s="28">
        <f>D19+F19+F20+F21+F22</f>
        <v>206</v>
      </c>
      <c r="D19" s="33">
        <v>13</v>
      </c>
      <c r="E19" s="9" t="str">
        <f>TUTTE!E19</f>
        <v xml:space="preserve">  FORZA ITALIA - BERLUSCONI PRESIDENTE</v>
      </c>
      <c r="F19" s="18">
        <v>96</v>
      </c>
    </row>
    <row r="20" spans="1:6" s="1" customFormat="1" ht="18" customHeight="1" x14ac:dyDescent="0.25">
      <c r="A20" s="25"/>
      <c r="B20" s="27">
        <f>TUTTE!B20</f>
        <v>0</v>
      </c>
      <c r="C20" s="29"/>
      <c r="D20" s="33"/>
      <c r="E20" s="9" t="str">
        <f>TUTTE!E20</f>
        <v xml:space="preserve">  GIORGIA MELONI - FRATELLI D'ITALIA</v>
      </c>
      <c r="F20" s="18">
        <v>30</v>
      </c>
    </row>
    <row r="21" spans="1:6" s="1" customFormat="1" ht="18" customHeight="1" x14ac:dyDescent="0.25">
      <c r="A21" s="25"/>
      <c r="B21" s="27">
        <f>TUTTE!B21</f>
        <v>0</v>
      </c>
      <c r="C21" s="29"/>
      <c r="D21" s="33"/>
      <c r="E21" s="9" t="str">
        <f>TUTTE!E21</f>
        <v xml:space="preserve">  LEGA - SALVINI PREMIER</v>
      </c>
      <c r="F21" s="18">
        <v>30</v>
      </c>
    </row>
    <row r="22" spans="1:6" s="1" customFormat="1" ht="18" customHeight="1" x14ac:dyDescent="0.25">
      <c r="A22" s="26"/>
      <c r="B22" s="27">
        <f>TUTTE!B22</f>
        <v>0</v>
      </c>
      <c r="C22" s="30"/>
      <c r="D22" s="33"/>
      <c r="E22" s="9" t="str">
        <f>TUTTE!E22</f>
        <v xml:space="preserve">  NOI CON L'ITALIA - LIBERTAS</v>
      </c>
      <c r="F22" s="18">
        <v>37</v>
      </c>
    </row>
    <row r="23" spans="1:6" s="8" customFormat="1" ht="18" customHeight="1" x14ac:dyDescent="0.25">
      <c r="A23" s="32" t="s">
        <v>2</v>
      </c>
      <c r="B23" s="32"/>
      <c r="C23" s="16">
        <f>D23+F23</f>
        <v>465</v>
      </c>
      <c r="D23" s="17">
        <f>SUM(D5:D22)</f>
        <v>17</v>
      </c>
      <c r="E23" s="14"/>
      <c r="F23" s="17">
        <f>SUM(F5:F22)</f>
        <v>448</v>
      </c>
    </row>
    <row r="24" spans="1:6" s="5" customFormat="1" ht="18" customHeight="1" x14ac:dyDescent="0.25">
      <c r="A24" s="27" t="s">
        <v>3</v>
      </c>
      <c r="B24" s="27"/>
      <c r="C24" s="19">
        <v>3</v>
      </c>
      <c r="D24" s="27" t="s">
        <v>15</v>
      </c>
      <c r="E24" s="27"/>
      <c r="F24" s="27"/>
    </row>
    <row r="25" spans="1:6" s="5" customFormat="1" ht="18" customHeight="1" x14ac:dyDescent="0.25">
      <c r="A25" s="27" t="s">
        <v>4</v>
      </c>
      <c r="B25" s="27"/>
      <c r="C25" s="19">
        <v>7</v>
      </c>
      <c r="D25" s="27" t="s">
        <v>16</v>
      </c>
      <c r="E25" s="27"/>
      <c r="F25" s="27"/>
    </row>
    <row r="26" spans="1:6" s="5" customFormat="1" ht="30" customHeight="1" x14ac:dyDescent="0.25">
      <c r="A26" s="27" t="s">
        <v>12</v>
      </c>
      <c r="B26" s="27"/>
      <c r="C26" s="19"/>
      <c r="D26" s="27" t="s">
        <v>17</v>
      </c>
      <c r="E26" s="27"/>
      <c r="F26" s="27"/>
    </row>
    <row r="27" spans="1:6" s="5" customFormat="1" ht="18" customHeight="1" x14ac:dyDescent="0.25">
      <c r="A27" s="3"/>
      <c r="B27" s="6" t="s">
        <v>11</v>
      </c>
      <c r="C27" s="15">
        <f>SUM(C23:C26)</f>
        <v>475</v>
      </c>
      <c r="D27" s="27" t="s">
        <v>18</v>
      </c>
      <c r="E27" s="27"/>
      <c r="F27" s="27"/>
    </row>
    <row r="28" spans="1:6" s="5" customFormat="1" ht="18" customHeight="1" x14ac:dyDescent="0.25">
      <c r="A28" s="27" t="s">
        <v>5</v>
      </c>
      <c r="B28" s="27"/>
      <c r="C28" s="19"/>
      <c r="D28" s="27" t="s">
        <v>19</v>
      </c>
      <c r="E28" s="27"/>
      <c r="F28" s="27"/>
    </row>
    <row r="29" spans="1:6" s="1" customFormat="1" x14ac:dyDescent="0.25"/>
  </sheetData>
  <sheetProtection sheet="1" objects="1" scenarios="1"/>
  <mergeCells count="20">
    <mergeCell ref="A28:B28"/>
    <mergeCell ref="D28:F28"/>
    <mergeCell ref="A19:A22"/>
    <mergeCell ref="B19:B22"/>
    <mergeCell ref="C19:C22"/>
    <mergeCell ref="D19:D22"/>
    <mergeCell ref="A23:B23"/>
    <mergeCell ref="A24:B24"/>
    <mergeCell ref="D24:F24"/>
    <mergeCell ref="A25:B25"/>
    <mergeCell ref="D25:F25"/>
    <mergeCell ref="A26:B26"/>
    <mergeCell ref="D26:F26"/>
    <mergeCell ref="D27:F27"/>
    <mergeCell ref="A1:F1"/>
    <mergeCell ref="A2:F2"/>
    <mergeCell ref="A10:A13"/>
    <mergeCell ref="B10:B13"/>
    <mergeCell ref="C10:C13"/>
    <mergeCell ref="D10:D13"/>
  </mergeCells>
  <conditionalFormatting sqref="C28">
    <cfRule type="cellIs" dxfId="83" priority="9" operator="notEqual">
      <formula>$C$27</formula>
    </cfRule>
  </conditionalFormatting>
  <conditionalFormatting sqref="C28">
    <cfRule type="cellIs" dxfId="82" priority="8" operator="notEqual">
      <formula>$C$27</formula>
    </cfRule>
  </conditionalFormatting>
  <conditionalFormatting sqref="C28">
    <cfRule type="cellIs" dxfId="81" priority="7" operator="notEqual">
      <formula>$C$27</formula>
    </cfRule>
  </conditionalFormatting>
  <conditionalFormatting sqref="C28">
    <cfRule type="cellIs" dxfId="80" priority="6" operator="notEqual">
      <formula>$C$27</formula>
    </cfRule>
  </conditionalFormatting>
  <conditionalFormatting sqref="C28">
    <cfRule type="cellIs" dxfId="79" priority="5" operator="notEqual">
      <formula>$C$27</formula>
    </cfRule>
  </conditionalFormatting>
  <conditionalFormatting sqref="C28">
    <cfRule type="cellIs" dxfId="78" priority="4" operator="notEqual">
      <formula>$C$27</formula>
    </cfRule>
  </conditionalFormatting>
  <conditionalFormatting sqref="C28">
    <cfRule type="cellIs" dxfId="77" priority="3" operator="notEqual">
      <formula>$C$27</formula>
    </cfRule>
  </conditionalFormatting>
  <conditionalFormatting sqref="C28">
    <cfRule type="cellIs" dxfId="76" priority="2" operator="notEqual">
      <formula>$C$27</formula>
    </cfRule>
  </conditionalFormatting>
  <conditionalFormatting sqref="C28">
    <cfRule type="cellIs" dxfId="75" priority="1" operator="notEqual">
      <formula>$C$27</formula>
    </cfRule>
  </conditionalFormatting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A13" workbookViewId="0">
      <selection activeCell="A2" sqref="A2:F2"/>
    </sheetView>
  </sheetViews>
  <sheetFormatPr defaultRowHeight="15" x14ac:dyDescent="0.25"/>
  <cols>
    <col min="1" max="1" width="6.42578125" customWidth="1"/>
    <col min="2" max="2" width="40.7109375" customWidth="1"/>
    <col min="3" max="4" width="15.7109375" customWidth="1"/>
    <col min="5" max="5" width="45.7109375" customWidth="1"/>
    <col min="6" max="6" width="15.7109375" customWidth="1"/>
  </cols>
  <sheetData>
    <row r="1" spans="1:8" s="8" customFormat="1" x14ac:dyDescent="0.25">
      <c r="A1" s="22" t="s">
        <v>14</v>
      </c>
      <c r="B1" s="22"/>
      <c r="C1" s="22"/>
      <c r="D1" s="22"/>
      <c r="E1" s="22"/>
      <c r="F1" s="22"/>
    </row>
    <row r="2" spans="1:8" s="5" customFormat="1" ht="26.25" customHeight="1" x14ac:dyDescent="0.25">
      <c r="A2" s="23" t="s">
        <v>60</v>
      </c>
      <c r="B2" s="23"/>
      <c r="C2" s="23"/>
      <c r="D2" s="23"/>
      <c r="E2" s="23"/>
      <c r="F2" s="23"/>
    </row>
    <row r="3" spans="1:8" s="4" customFormat="1" ht="49.5" customHeight="1" x14ac:dyDescent="0.25">
      <c r="A3" s="11" t="s">
        <v>13</v>
      </c>
      <c r="B3" s="12" t="s">
        <v>0</v>
      </c>
      <c r="C3" s="11" t="s">
        <v>50</v>
      </c>
      <c r="D3" s="11" t="s">
        <v>9</v>
      </c>
      <c r="E3" s="12" t="s">
        <v>1</v>
      </c>
      <c r="F3" s="11" t="s">
        <v>10</v>
      </c>
    </row>
    <row r="4" spans="1:8" s="2" customFormat="1" ht="15" customHeight="1" x14ac:dyDescent="0.25">
      <c r="A4" s="10"/>
      <c r="B4" s="10"/>
      <c r="C4" s="10" t="s">
        <v>6</v>
      </c>
      <c r="D4" s="10" t="s">
        <v>8</v>
      </c>
      <c r="E4" s="10"/>
      <c r="F4" s="10" t="s">
        <v>7</v>
      </c>
    </row>
    <row r="5" spans="1:8" s="1" customFormat="1" ht="18" customHeight="1" x14ac:dyDescent="0.25">
      <c r="A5" s="7">
        <v>1</v>
      </c>
      <c r="B5" s="9" t="str">
        <f>TUTTE!B5</f>
        <v xml:space="preserve">  LUCA DURANTE</v>
      </c>
      <c r="C5" s="15">
        <f>D5+F5</f>
        <v>1</v>
      </c>
      <c r="D5" s="18">
        <v>0</v>
      </c>
      <c r="E5" s="9" t="str">
        <f>TUTTE!E5</f>
        <v xml:space="preserve">  10 VOLTE MEGLIO</v>
      </c>
      <c r="F5" s="18">
        <v>1</v>
      </c>
      <c r="H5" s="13"/>
    </row>
    <row r="6" spans="1:8" s="1" customFormat="1" ht="18" customHeight="1" x14ac:dyDescent="0.25">
      <c r="A6" s="7">
        <v>2</v>
      </c>
      <c r="B6" s="9" t="str">
        <f>TUTTE!B6</f>
        <v xml:space="preserve">  MARIA SIMMINI DETTA MARIAGRAZIA</v>
      </c>
      <c r="C6" s="15">
        <f t="shared" ref="C6:C9" si="0">D6+F6</f>
        <v>2</v>
      </c>
      <c r="D6" s="18">
        <v>0</v>
      </c>
      <c r="E6" s="9" t="str">
        <f>TUTTE!E6</f>
        <v xml:space="preserve">  POTERE AL POPOLO</v>
      </c>
      <c r="F6" s="18">
        <v>2</v>
      </c>
    </row>
    <row r="7" spans="1:8" s="1" customFormat="1" ht="18" customHeight="1" x14ac:dyDescent="0.25">
      <c r="A7" s="7">
        <v>3</v>
      </c>
      <c r="B7" s="9" t="str">
        <f>TUTTE!B7</f>
        <v xml:space="preserve">  ELENA DE LUCA</v>
      </c>
      <c r="C7" s="15">
        <f t="shared" si="0"/>
        <v>0</v>
      </c>
      <c r="D7" s="18">
        <v>0</v>
      </c>
      <c r="E7" s="9" t="str">
        <f>TUTTE!E7</f>
        <v xml:space="preserve">  PARTITO VALORE UMANO</v>
      </c>
      <c r="F7" s="18">
        <v>0</v>
      </c>
    </row>
    <row r="8" spans="1:8" s="1" customFormat="1" ht="18" customHeight="1" x14ac:dyDescent="0.25">
      <c r="A8" s="7">
        <v>4</v>
      </c>
      <c r="B8" s="9" t="str">
        <f>TUTTE!B8</f>
        <v xml:space="preserve">  MARIA SOAVE ALEMANNO</v>
      </c>
      <c r="C8" s="15">
        <f t="shared" si="0"/>
        <v>129</v>
      </c>
      <c r="D8" s="18">
        <v>0</v>
      </c>
      <c r="E8" s="9" t="str">
        <f>TUTTE!E8</f>
        <v xml:space="preserve">  MOVIMENTO 5 STELLE</v>
      </c>
      <c r="F8" s="18">
        <v>129</v>
      </c>
    </row>
    <row r="9" spans="1:8" s="1" customFormat="1" ht="18" customHeight="1" x14ac:dyDescent="0.25">
      <c r="A9" s="7">
        <v>5</v>
      </c>
      <c r="B9" s="9" t="str">
        <f>TUTTE!B9</f>
        <v xml:space="preserve">  MARIA LUISA DE CARLO</v>
      </c>
      <c r="C9" s="15">
        <f t="shared" si="0"/>
        <v>2</v>
      </c>
      <c r="D9" s="18">
        <v>0</v>
      </c>
      <c r="E9" s="9" t="str">
        <f>TUTTE!E9</f>
        <v xml:space="preserve">  IL POPOLO DELLA FAMIGLIA</v>
      </c>
      <c r="F9" s="18">
        <v>2</v>
      </c>
    </row>
    <row r="10" spans="1:8" s="1" customFormat="1" ht="18" customHeight="1" x14ac:dyDescent="0.25">
      <c r="A10" s="24">
        <v>6</v>
      </c>
      <c r="B10" s="27" t="str">
        <f>TUTTE!B10</f>
        <v xml:space="preserve">  SERGIO BLASI</v>
      </c>
      <c r="C10" s="28">
        <f>D10+F10+F11+F12+F13</f>
        <v>86</v>
      </c>
      <c r="D10" s="33">
        <v>3</v>
      </c>
      <c r="E10" s="9" t="str">
        <f>TUTTE!E10</f>
        <v xml:space="preserve">  CIVICA POPOLARE LORENZIN</v>
      </c>
      <c r="F10" s="18">
        <v>1</v>
      </c>
    </row>
    <row r="11" spans="1:8" s="1" customFormat="1" ht="18" customHeight="1" x14ac:dyDescent="0.25">
      <c r="A11" s="25"/>
      <c r="B11" s="27">
        <f>TUTTE!B11</f>
        <v>0</v>
      </c>
      <c r="C11" s="29"/>
      <c r="D11" s="33"/>
      <c r="E11" s="9" t="str">
        <f>TUTTE!E11</f>
        <v xml:space="preserve">  EUROPA CON EMMA BONINO</v>
      </c>
      <c r="F11" s="18">
        <v>1</v>
      </c>
    </row>
    <row r="12" spans="1:8" s="1" customFormat="1" ht="18" customHeight="1" x14ac:dyDescent="0.25">
      <c r="A12" s="25"/>
      <c r="B12" s="27">
        <f>TUTTE!B12</f>
        <v>0</v>
      </c>
      <c r="C12" s="29"/>
      <c r="D12" s="33"/>
      <c r="E12" s="9" t="str">
        <f>TUTTE!E12</f>
        <v xml:space="preserve">  PD - PARTITO DEMOCRATICO</v>
      </c>
      <c r="F12" s="18">
        <v>80</v>
      </c>
    </row>
    <row r="13" spans="1:8" s="1" customFormat="1" ht="18" customHeight="1" x14ac:dyDescent="0.25">
      <c r="A13" s="26"/>
      <c r="B13" s="27">
        <f>TUTTE!B13</f>
        <v>0</v>
      </c>
      <c r="C13" s="30"/>
      <c r="D13" s="33"/>
      <c r="E13" s="9" t="str">
        <f>TUTTE!E13</f>
        <v xml:space="preserve">  ITALIA EUROPA - INSIEME</v>
      </c>
      <c r="F13" s="18">
        <v>1</v>
      </c>
    </row>
    <row r="14" spans="1:8" s="1" customFormat="1" ht="18" customHeight="1" x14ac:dyDescent="0.25">
      <c r="A14" s="7">
        <v>7</v>
      </c>
      <c r="B14" s="9" t="str">
        <f>TUTTE!B14</f>
        <v xml:space="preserve">  BARBARA CAMASSA</v>
      </c>
      <c r="C14" s="15">
        <f>D14+F14</f>
        <v>1</v>
      </c>
      <c r="D14" s="18">
        <v>0</v>
      </c>
      <c r="E14" s="9" t="str">
        <f>TUTTE!E14</f>
        <v xml:space="preserve">  PARTITO COMUNISTA</v>
      </c>
      <c r="F14" s="18">
        <v>1</v>
      </c>
    </row>
    <row r="15" spans="1:8" s="1" customFormat="1" ht="18" customHeight="1" x14ac:dyDescent="0.25">
      <c r="A15" s="7">
        <v>8</v>
      </c>
      <c r="B15" s="9" t="str">
        <f>TUTTE!B15</f>
        <v xml:space="preserve">  MARCELLO RISI</v>
      </c>
      <c r="C15" s="15">
        <f t="shared" ref="C15:C18" si="1">D15+F15</f>
        <v>28</v>
      </c>
      <c r="D15" s="18">
        <v>0</v>
      </c>
      <c r="E15" s="9" t="str">
        <f>TUTTE!E15</f>
        <v xml:space="preserve">  LIBERI E UGUALI CON PIETRO GRASSO</v>
      </c>
      <c r="F15" s="18">
        <v>28</v>
      </c>
    </row>
    <row r="16" spans="1:8" s="1" customFormat="1" ht="18" customHeight="1" x14ac:dyDescent="0.25">
      <c r="A16" s="7">
        <v>9</v>
      </c>
      <c r="B16" s="9" t="str">
        <f>TUTTE!B16</f>
        <v xml:space="preserve">  SONIA CITTA</v>
      </c>
      <c r="C16" s="15">
        <f t="shared" si="1"/>
        <v>0</v>
      </c>
      <c r="D16" s="18">
        <v>0</v>
      </c>
      <c r="E16" s="9" t="str">
        <f>TUTTE!E16</f>
        <v xml:space="preserve">  PARTITO REPUBBLICANO ITALIANO - ALA</v>
      </c>
      <c r="F16" s="18">
        <v>0</v>
      </c>
    </row>
    <row r="17" spans="1:6" s="1" customFormat="1" ht="18" customHeight="1" x14ac:dyDescent="0.25">
      <c r="A17" s="7">
        <v>10</v>
      </c>
      <c r="B17" s="9" t="str">
        <f>TUTTE!B17</f>
        <v xml:space="preserve">  ANGELO BALDASSARRE</v>
      </c>
      <c r="C17" s="15">
        <f t="shared" si="1"/>
        <v>3</v>
      </c>
      <c r="D17" s="18">
        <v>0</v>
      </c>
      <c r="E17" s="9" t="str">
        <f>TUTTE!E17</f>
        <v xml:space="preserve">  FORZA NUOVA - ITALIA AGLI ITALIANI</v>
      </c>
      <c r="F17" s="18">
        <v>3</v>
      </c>
    </row>
    <row r="18" spans="1:6" s="1" customFormat="1" ht="18" customHeight="1" x14ac:dyDescent="0.25">
      <c r="A18" s="7">
        <v>11</v>
      </c>
      <c r="B18" s="9" t="str">
        <f>TUTTE!B18</f>
        <v xml:space="preserve">  PIERPAOLO GIURI</v>
      </c>
      <c r="C18" s="15">
        <f t="shared" si="1"/>
        <v>1</v>
      </c>
      <c r="D18" s="18">
        <v>0</v>
      </c>
      <c r="E18" s="9" t="str">
        <f>TUTTE!E18</f>
        <v xml:space="preserve">  CASAPOUND ITALIA</v>
      </c>
      <c r="F18" s="18">
        <v>1</v>
      </c>
    </row>
    <row r="19" spans="1:6" s="1" customFormat="1" ht="18" customHeight="1" x14ac:dyDescent="0.25">
      <c r="A19" s="24">
        <v>12</v>
      </c>
      <c r="B19" s="27" t="str">
        <f>TUTTE!B19</f>
        <v xml:space="preserve">  ANDREA CAROPPO</v>
      </c>
      <c r="C19" s="28">
        <f>D19+F19+F20+F21+F22</f>
        <v>142</v>
      </c>
      <c r="D19" s="33">
        <v>4</v>
      </c>
      <c r="E19" s="9" t="str">
        <f>TUTTE!E19</f>
        <v xml:space="preserve">  FORZA ITALIA - BERLUSCONI PRESIDENTE</v>
      </c>
      <c r="F19" s="18">
        <v>75</v>
      </c>
    </row>
    <row r="20" spans="1:6" s="1" customFormat="1" ht="18" customHeight="1" x14ac:dyDescent="0.25">
      <c r="A20" s="25"/>
      <c r="B20" s="27">
        <f>TUTTE!B20</f>
        <v>0</v>
      </c>
      <c r="C20" s="29"/>
      <c r="D20" s="33"/>
      <c r="E20" s="9" t="str">
        <f>TUTTE!E20</f>
        <v xml:space="preserve">  GIORGIA MELONI - FRATELLI D'ITALIA</v>
      </c>
      <c r="F20" s="18">
        <v>12</v>
      </c>
    </row>
    <row r="21" spans="1:6" s="1" customFormat="1" ht="18" customHeight="1" x14ac:dyDescent="0.25">
      <c r="A21" s="25"/>
      <c r="B21" s="27">
        <f>TUTTE!B21</f>
        <v>0</v>
      </c>
      <c r="C21" s="29"/>
      <c r="D21" s="33"/>
      <c r="E21" s="9" t="str">
        <f>TUTTE!E21</f>
        <v xml:space="preserve">  LEGA - SALVINI PREMIER</v>
      </c>
      <c r="F21" s="18">
        <v>19</v>
      </c>
    </row>
    <row r="22" spans="1:6" s="1" customFormat="1" ht="18" customHeight="1" x14ac:dyDescent="0.25">
      <c r="A22" s="26"/>
      <c r="B22" s="27">
        <f>TUTTE!B22</f>
        <v>0</v>
      </c>
      <c r="C22" s="30"/>
      <c r="D22" s="33"/>
      <c r="E22" s="9" t="str">
        <f>TUTTE!E22</f>
        <v xml:space="preserve">  NOI CON L'ITALIA - LIBERTAS</v>
      </c>
      <c r="F22" s="18">
        <v>32</v>
      </c>
    </row>
    <row r="23" spans="1:6" s="8" customFormat="1" ht="18" customHeight="1" x14ac:dyDescent="0.25">
      <c r="A23" s="32" t="s">
        <v>2</v>
      </c>
      <c r="B23" s="32"/>
      <c r="C23" s="16">
        <f>D23+F23</f>
        <v>395</v>
      </c>
      <c r="D23" s="17">
        <f>SUM(D5:D22)</f>
        <v>7</v>
      </c>
      <c r="E23" s="14"/>
      <c r="F23" s="17">
        <f>SUM(F5:F22)</f>
        <v>388</v>
      </c>
    </row>
    <row r="24" spans="1:6" s="5" customFormat="1" ht="18" customHeight="1" x14ac:dyDescent="0.25">
      <c r="A24" s="27" t="s">
        <v>3</v>
      </c>
      <c r="B24" s="27"/>
      <c r="C24" s="19">
        <v>4</v>
      </c>
      <c r="D24" s="27" t="s">
        <v>15</v>
      </c>
      <c r="E24" s="27"/>
      <c r="F24" s="27"/>
    </row>
    <row r="25" spans="1:6" s="5" customFormat="1" ht="18" customHeight="1" x14ac:dyDescent="0.25">
      <c r="A25" s="27" t="s">
        <v>4</v>
      </c>
      <c r="B25" s="27"/>
      <c r="C25" s="19">
        <v>4</v>
      </c>
      <c r="D25" s="27" t="s">
        <v>16</v>
      </c>
      <c r="E25" s="27"/>
      <c r="F25" s="27"/>
    </row>
    <row r="26" spans="1:6" s="5" customFormat="1" ht="30" customHeight="1" x14ac:dyDescent="0.25">
      <c r="A26" s="27" t="s">
        <v>12</v>
      </c>
      <c r="B26" s="27"/>
      <c r="C26" s="19">
        <v>0</v>
      </c>
      <c r="D26" s="27" t="s">
        <v>17</v>
      </c>
      <c r="E26" s="27"/>
      <c r="F26" s="27"/>
    </row>
    <row r="27" spans="1:6" s="5" customFormat="1" ht="18" customHeight="1" x14ac:dyDescent="0.25">
      <c r="A27" s="3"/>
      <c r="B27" s="6" t="s">
        <v>11</v>
      </c>
      <c r="C27" s="15">
        <f>SUM(C23:C26)</f>
        <v>403</v>
      </c>
      <c r="D27" s="27" t="s">
        <v>18</v>
      </c>
      <c r="E27" s="27"/>
      <c r="F27" s="27"/>
    </row>
    <row r="28" spans="1:6" s="5" customFormat="1" ht="18" customHeight="1" x14ac:dyDescent="0.25">
      <c r="A28" s="27" t="s">
        <v>5</v>
      </c>
      <c r="B28" s="27"/>
      <c r="C28" s="19"/>
      <c r="D28" s="27" t="s">
        <v>19</v>
      </c>
      <c r="E28" s="27"/>
      <c r="F28" s="27"/>
    </row>
    <row r="29" spans="1:6" s="1" customFormat="1" x14ac:dyDescent="0.25"/>
  </sheetData>
  <sheetProtection sheet="1" objects="1" scenarios="1"/>
  <mergeCells count="20">
    <mergeCell ref="A28:B28"/>
    <mergeCell ref="D28:F28"/>
    <mergeCell ref="A19:A22"/>
    <mergeCell ref="B19:B22"/>
    <mergeCell ref="C19:C22"/>
    <mergeCell ref="D19:D22"/>
    <mergeCell ref="A23:B23"/>
    <mergeCell ref="A24:B24"/>
    <mergeCell ref="D24:F24"/>
    <mergeCell ref="A25:B25"/>
    <mergeCell ref="D25:F25"/>
    <mergeCell ref="A26:B26"/>
    <mergeCell ref="D26:F26"/>
    <mergeCell ref="D27:F27"/>
    <mergeCell ref="A1:F1"/>
    <mergeCell ref="A2:F2"/>
    <mergeCell ref="A10:A13"/>
    <mergeCell ref="B10:B13"/>
    <mergeCell ref="C10:C13"/>
    <mergeCell ref="D10:D13"/>
  </mergeCells>
  <conditionalFormatting sqref="C28">
    <cfRule type="cellIs" dxfId="74" priority="10" operator="notEqual">
      <formula>$C$27</formula>
    </cfRule>
  </conditionalFormatting>
  <conditionalFormatting sqref="C28">
    <cfRule type="cellIs" dxfId="73" priority="9" operator="notEqual">
      <formula>$C$27</formula>
    </cfRule>
  </conditionalFormatting>
  <conditionalFormatting sqref="C28">
    <cfRule type="cellIs" dxfId="72" priority="8" operator="notEqual">
      <formula>$C$27</formula>
    </cfRule>
  </conditionalFormatting>
  <conditionalFormatting sqref="C28">
    <cfRule type="cellIs" dxfId="71" priority="7" operator="notEqual">
      <formula>$C$27</formula>
    </cfRule>
  </conditionalFormatting>
  <conditionalFormatting sqref="C28">
    <cfRule type="cellIs" dxfId="70" priority="6" operator="notEqual">
      <formula>$C$27</formula>
    </cfRule>
  </conditionalFormatting>
  <conditionalFormatting sqref="C28">
    <cfRule type="cellIs" dxfId="69" priority="5" operator="notEqual">
      <formula>$C$27</formula>
    </cfRule>
  </conditionalFormatting>
  <conditionalFormatting sqref="C28">
    <cfRule type="cellIs" dxfId="68" priority="4" operator="notEqual">
      <formula>$C$27</formula>
    </cfRule>
  </conditionalFormatting>
  <conditionalFormatting sqref="C28">
    <cfRule type="cellIs" dxfId="67" priority="3" operator="notEqual">
      <formula>$C$27</formula>
    </cfRule>
  </conditionalFormatting>
  <conditionalFormatting sqref="C28">
    <cfRule type="cellIs" dxfId="66" priority="2" operator="notEqual">
      <formula>$C$27</formula>
    </cfRule>
  </conditionalFormatting>
  <conditionalFormatting sqref="C28">
    <cfRule type="cellIs" dxfId="65" priority="1" operator="notEqual">
      <formula>$C$27</formula>
    </cfRule>
  </conditionalFormatting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B13" workbookViewId="0">
      <selection activeCell="C30" sqref="C30"/>
    </sheetView>
  </sheetViews>
  <sheetFormatPr defaultRowHeight="15" x14ac:dyDescent="0.25"/>
  <cols>
    <col min="1" max="1" width="6.42578125" customWidth="1"/>
    <col min="2" max="2" width="40.7109375" customWidth="1"/>
    <col min="3" max="4" width="15.7109375" customWidth="1"/>
    <col min="5" max="5" width="45.7109375" customWidth="1"/>
    <col min="6" max="6" width="15.7109375" customWidth="1"/>
  </cols>
  <sheetData>
    <row r="1" spans="1:8" s="8" customFormat="1" x14ac:dyDescent="0.25">
      <c r="A1" s="22" t="s">
        <v>14</v>
      </c>
      <c r="B1" s="22"/>
      <c r="C1" s="22"/>
      <c r="D1" s="22"/>
      <c r="E1" s="22"/>
      <c r="F1" s="22"/>
    </row>
    <row r="2" spans="1:8" s="5" customFormat="1" ht="26.25" customHeight="1" x14ac:dyDescent="0.25">
      <c r="A2" s="23" t="s">
        <v>61</v>
      </c>
      <c r="B2" s="23"/>
      <c r="C2" s="23"/>
      <c r="D2" s="23"/>
      <c r="E2" s="23"/>
      <c r="F2" s="23"/>
    </row>
    <row r="3" spans="1:8" s="4" customFormat="1" ht="49.5" customHeight="1" x14ac:dyDescent="0.25">
      <c r="A3" s="11" t="s">
        <v>13</v>
      </c>
      <c r="B3" s="12" t="s">
        <v>0</v>
      </c>
      <c r="C3" s="11" t="s">
        <v>50</v>
      </c>
      <c r="D3" s="11" t="s">
        <v>9</v>
      </c>
      <c r="E3" s="12" t="s">
        <v>1</v>
      </c>
      <c r="F3" s="11" t="s">
        <v>10</v>
      </c>
    </row>
    <row r="4" spans="1:8" s="2" customFormat="1" ht="15" customHeight="1" x14ac:dyDescent="0.25">
      <c r="A4" s="10"/>
      <c r="B4" s="10"/>
      <c r="C4" s="10" t="s">
        <v>6</v>
      </c>
      <c r="D4" s="10" t="s">
        <v>8</v>
      </c>
      <c r="E4" s="10"/>
      <c r="F4" s="10" t="s">
        <v>7</v>
      </c>
    </row>
    <row r="5" spans="1:8" s="1" customFormat="1" ht="18" customHeight="1" x14ac:dyDescent="0.25">
      <c r="A5" s="7">
        <v>1</v>
      </c>
      <c r="B5" s="9" t="str">
        <f>TUTTE!B5</f>
        <v xml:space="preserve">  LUCA DURANTE</v>
      </c>
      <c r="C5" s="15">
        <f>D5+F5</f>
        <v>0</v>
      </c>
      <c r="D5" s="18">
        <v>0</v>
      </c>
      <c r="E5" s="9" t="str">
        <f>TUTTE!E5</f>
        <v xml:space="preserve">  10 VOLTE MEGLIO</v>
      </c>
      <c r="F5" s="18">
        <v>0</v>
      </c>
      <c r="H5" s="13"/>
    </row>
    <row r="6" spans="1:8" s="1" customFormat="1" ht="18" customHeight="1" x14ac:dyDescent="0.25">
      <c r="A6" s="7">
        <v>2</v>
      </c>
      <c r="B6" s="9" t="str">
        <f>TUTTE!B6</f>
        <v xml:space="preserve">  MARIA SIMMINI DETTA MARIAGRAZIA</v>
      </c>
      <c r="C6" s="15">
        <f t="shared" ref="C6:C9" si="0">D6+F6</f>
        <v>0</v>
      </c>
      <c r="D6" s="18">
        <v>0</v>
      </c>
      <c r="E6" s="9" t="str">
        <f>TUTTE!E6</f>
        <v xml:space="preserve">  POTERE AL POPOLO</v>
      </c>
      <c r="F6" s="18">
        <v>0</v>
      </c>
    </row>
    <row r="7" spans="1:8" s="1" customFormat="1" ht="18" customHeight="1" x14ac:dyDescent="0.25">
      <c r="A7" s="7">
        <v>3</v>
      </c>
      <c r="B7" s="9" t="str">
        <f>TUTTE!B7</f>
        <v xml:space="preserve">  ELENA DE LUCA</v>
      </c>
      <c r="C7" s="15">
        <f t="shared" si="0"/>
        <v>1</v>
      </c>
      <c r="D7" s="18">
        <v>0</v>
      </c>
      <c r="E7" s="9" t="str">
        <f>TUTTE!E7</f>
        <v xml:space="preserve">  PARTITO VALORE UMANO</v>
      </c>
      <c r="F7" s="18">
        <v>1</v>
      </c>
    </row>
    <row r="8" spans="1:8" s="1" customFormat="1" ht="18" customHeight="1" x14ac:dyDescent="0.25">
      <c r="A8" s="7">
        <v>4</v>
      </c>
      <c r="B8" s="9" t="str">
        <f>TUTTE!B8</f>
        <v xml:space="preserve">  MARIA SOAVE ALEMANNO</v>
      </c>
      <c r="C8" s="15">
        <f t="shared" si="0"/>
        <v>227</v>
      </c>
      <c r="D8" s="18">
        <v>0</v>
      </c>
      <c r="E8" s="9" t="str">
        <f>TUTTE!E8</f>
        <v xml:space="preserve">  MOVIMENTO 5 STELLE</v>
      </c>
      <c r="F8" s="18">
        <v>227</v>
      </c>
    </row>
    <row r="9" spans="1:8" s="1" customFormat="1" ht="18" customHeight="1" x14ac:dyDescent="0.25">
      <c r="A9" s="7">
        <v>5</v>
      </c>
      <c r="B9" s="9" t="str">
        <f>TUTTE!B9</f>
        <v xml:space="preserve">  MARIA LUISA DE CARLO</v>
      </c>
      <c r="C9" s="15">
        <f t="shared" si="0"/>
        <v>1</v>
      </c>
      <c r="D9" s="18">
        <v>0</v>
      </c>
      <c r="E9" s="9" t="str">
        <f>TUTTE!E9</f>
        <v xml:space="preserve">  IL POPOLO DELLA FAMIGLIA</v>
      </c>
      <c r="F9" s="18">
        <v>1</v>
      </c>
    </row>
    <row r="10" spans="1:8" s="1" customFormat="1" ht="18" customHeight="1" x14ac:dyDescent="0.25">
      <c r="A10" s="24">
        <v>6</v>
      </c>
      <c r="B10" s="27" t="str">
        <f>TUTTE!B10</f>
        <v xml:space="preserve">  SERGIO BLASI</v>
      </c>
      <c r="C10" s="28">
        <f>D10+F10+F11+F12+F13</f>
        <v>88</v>
      </c>
      <c r="D10" s="33">
        <v>2</v>
      </c>
      <c r="E10" s="9" t="str">
        <f>TUTTE!E10</f>
        <v xml:space="preserve">  CIVICA POPOLARE LORENZIN</v>
      </c>
      <c r="F10" s="18">
        <v>0</v>
      </c>
    </row>
    <row r="11" spans="1:8" s="1" customFormat="1" ht="18" customHeight="1" x14ac:dyDescent="0.25">
      <c r="A11" s="25"/>
      <c r="B11" s="27">
        <f>TUTTE!B11</f>
        <v>0</v>
      </c>
      <c r="C11" s="29"/>
      <c r="D11" s="33"/>
      <c r="E11" s="9" t="str">
        <f>TUTTE!E11</f>
        <v xml:space="preserve">  EUROPA CON EMMA BONINO</v>
      </c>
      <c r="F11" s="18">
        <v>6</v>
      </c>
    </row>
    <row r="12" spans="1:8" s="1" customFormat="1" ht="18" customHeight="1" x14ac:dyDescent="0.25">
      <c r="A12" s="25"/>
      <c r="B12" s="27">
        <f>TUTTE!B12</f>
        <v>0</v>
      </c>
      <c r="C12" s="29"/>
      <c r="D12" s="33"/>
      <c r="E12" s="9" t="str">
        <f>TUTTE!E12</f>
        <v xml:space="preserve">  PD - PARTITO DEMOCRATICO</v>
      </c>
      <c r="F12" s="18">
        <v>79</v>
      </c>
    </row>
    <row r="13" spans="1:8" s="1" customFormat="1" ht="18" customHeight="1" x14ac:dyDescent="0.25">
      <c r="A13" s="26"/>
      <c r="B13" s="27">
        <f>TUTTE!B13</f>
        <v>0</v>
      </c>
      <c r="C13" s="30"/>
      <c r="D13" s="33"/>
      <c r="E13" s="9" t="str">
        <f>TUTTE!E13</f>
        <v xml:space="preserve">  ITALIA EUROPA - INSIEME</v>
      </c>
      <c r="F13" s="18">
        <v>1</v>
      </c>
    </row>
    <row r="14" spans="1:8" s="1" customFormat="1" ht="18" customHeight="1" x14ac:dyDescent="0.25">
      <c r="A14" s="7">
        <v>7</v>
      </c>
      <c r="B14" s="9" t="str">
        <f>TUTTE!B14</f>
        <v xml:space="preserve">  BARBARA CAMASSA</v>
      </c>
      <c r="C14" s="15">
        <f>D14+F14</f>
        <v>0</v>
      </c>
      <c r="D14" s="18">
        <v>0</v>
      </c>
      <c r="E14" s="9" t="str">
        <f>TUTTE!E14</f>
        <v xml:space="preserve">  PARTITO COMUNISTA</v>
      </c>
      <c r="F14" s="18">
        <v>0</v>
      </c>
    </row>
    <row r="15" spans="1:8" s="1" customFormat="1" ht="18" customHeight="1" x14ac:dyDescent="0.25">
      <c r="A15" s="7">
        <v>8</v>
      </c>
      <c r="B15" s="9" t="str">
        <f>TUTTE!B15</f>
        <v xml:space="preserve">  MARCELLO RISI</v>
      </c>
      <c r="C15" s="15">
        <f t="shared" ref="C15:C18" si="1">D15+F15</f>
        <v>20</v>
      </c>
      <c r="D15" s="18">
        <v>0</v>
      </c>
      <c r="E15" s="9" t="str">
        <f>TUTTE!E15</f>
        <v xml:space="preserve">  LIBERI E UGUALI CON PIETRO GRASSO</v>
      </c>
      <c r="F15" s="18">
        <v>20</v>
      </c>
    </row>
    <row r="16" spans="1:8" s="1" customFormat="1" ht="18" customHeight="1" x14ac:dyDescent="0.25">
      <c r="A16" s="7">
        <v>9</v>
      </c>
      <c r="B16" s="9" t="str">
        <f>TUTTE!B16</f>
        <v xml:space="preserve">  SONIA CITTA</v>
      </c>
      <c r="C16" s="15">
        <f t="shared" si="1"/>
        <v>0</v>
      </c>
      <c r="D16" s="18">
        <v>0</v>
      </c>
      <c r="E16" s="9" t="str">
        <f>TUTTE!E16</f>
        <v xml:space="preserve">  PARTITO REPUBBLICANO ITALIANO - ALA</v>
      </c>
      <c r="F16" s="18">
        <v>0</v>
      </c>
    </row>
    <row r="17" spans="1:6" s="1" customFormat="1" ht="18" customHeight="1" x14ac:dyDescent="0.25">
      <c r="A17" s="7">
        <v>10</v>
      </c>
      <c r="B17" s="9" t="str">
        <f>TUTTE!B17</f>
        <v xml:space="preserve">  ANGELO BALDASSARRE</v>
      </c>
      <c r="C17" s="15">
        <f t="shared" si="1"/>
        <v>1</v>
      </c>
      <c r="D17" s="18">
        <v>0</v>
      </c>
      <c r="E17" s="9" t="str">
        <f>TUTTE!E17</f>
        <v xml:space="preserve">  FORZA NUOVA - ITALIA AGLI ITALIANI</v>
      </c>
      <c r="F17" s="18">
        <v>1</v>
      </c>
    </row>
    <row r="18" spans="1:6" s="1" customFormat="1" ht="18" customHeight="1" x14ac:dyDescent="0.25">
      <c r="A18" s="7">
        <v>11</v>
      </c>
      <c r="B18" s="9" t="str">
        <f>TUTTE!B18</f>
        <v xml:space="preserve">  PIERPAOLO GIURI</v>
      </c>
      <c r="C18" s="15">
        <f t="shared" si="1"/>
        <v>4</v>
      </c>
      <c r="D18" s="18">
        <v>0</v>
      </c>
      <c r="E18" s="9" t="str">
        <f>TUTTE!E18</f>
        <v xml:space="preserve">  CASAPOUND ITALIA</v>
      </c>
      <c r="F18" s="18">
        <v>4</v>
      </c>
    </row>
    <row r="19" spans="1:6" s="1" customFormat="1" ht="18" customHeight="1" x14ac:dyDescent="0.25">
      <c r="A19" s="24">
        <v>12</v>
      </c>
      <c r="B19" s="27" t="str">
        <f>TUTTE!B19</f>
        <v xml:space="preserve">  ANDREA CAROPPO</v>
      </c>
      <c r="C19" s="28">
        <f>D19+F19+F20+F21+F22</f>
        <v>219</v>
      </c>
      <c r="D19" s="33">
        <v>10</v>
      </c>
      <c r="E19" s="9" t="str">
        <f>TUTTE!E19</f>
        <v xml:space="preserve">  FORZA ITALIA - BERLUSCONI PRESIDENTE</v>
      </c>
      <c r="F19" s="18">
        <v>91</v>
      </c>
    </row>
    <row r="20" spans="1:6" s="1" customFormat="1" ht="18" customHeight="1" x14ac:dyDescent="0.25">
      <c r="A20" s="25"/>
      <c r="B20" s="27">
        <f>TUTTE!B20</f>
        <v>0</v>
      </c>
      <c r="C20" s="29"/>
      <c r="D20" s="33"/>
      <c r="E20" s="9" t="str">
        <f>TUTTE!E20</f>
        <v xml:space="preserve">  GIORGIA MELONI - FRATELLI D'ITALIA</v>
      </c>
      <c r="F20" s="18">
        <v>32</v>
      </c>
    </row>
    <row r="21" spans="1:6" s="1" customFormat="1" ht="18" customHeight="1" x14ac:dyDescent="0.25">
      <c r="A21" s="25"/>
      <c r="B21" s="27">
        <f>TUTTE!B21</f>
        <v>0</v>
      </c>
      <c r="C21" s="29"/>
      <c r="D21" s="33"/>
      <c r="E21" s="9" t="str">
        <f>TUTTE!E21</f>
        <v xml:space="preserve">  LEGA - SALVINI PREMIER</v>
      </c>
      <c r="F21" s="18">
        <v>51</v>
      </c>
    </row>
    <row r="22" spans="1:6" s="1" customFormat="1" ht="18" customHeight="1" x14ac:dyDescent="0.25">
      <c r="A22" s="26"/>
      <c r="B22" s="27">
        <f>TUTTE!B22</f>
        <v>0</v>
      </c>
      <c r="C22" s="30"/>
      <c r="D22" s="33"/>
      <c r="E22" s="9" t="str">
        <f>TUTTE!E22</f>
        <v xml:space="preserve">  NOI CON L'ITALIA - LIBERTAS</v>
      </c>
      <c r="F22" s="18">
        <v>35</v>
      </c>
    </row>
    <row r="23" spans="1:6" s="8" customFormat="1" ht="18" customHeight="1" x14ac:dyDescent="0.25">
      <c r="A23" s="32" t="s">
        <v>2</v>
      </c>
      <c r="B23" s="32"/>
      <c r="C23" s="16">
        <f>D23+F23</f>
        <v>561</v>
      </c>
      <c r="D23" s="17">
        <f>SUM(D5:D22)</f>
        <v>12</v>
      </c>
      <c r="E23" s="14"/>
      <c r="F23" s="17">
        <f>SUM(F5:F22)</f>
        <v>549</v>
      </c>
    </row>
    <row r="24" spans="1:6" s="5" customFormat="1" ht="18" customHeight="1" x14ac:dyDescent="0.25">
      <c r="A24" s="27" t="s">
        <v>3</v>
      </c>
      <c r="B24" s="27"/>
      <c r="C24" s="19">
        <v>3</v>
      </c>
      <c r="D24" s="27" t="s">
        <v>15</v>
      </c>
      <c r="E24" s="27"/>
      <c r="F24" s="27"/>
    </row>
    <row r="25" spans="1:6" s="5" customFormat="1" ht="18" customHeight="1" x14ac:dyDescent="0.25">
      <c r="A25" s="27" t="s">
        <v>4</v>
      </c>
      <c r="B25" s="27"/>
      <c r="C25" s="19">
        <v>9</v>
      </c>
      <c r="D25" s="27" t="s">
        <v>16</v>
      </c>
      <c r="E25" s="27"/>
      <c r="F25" s="27"/>
    </row>
    <row r="26" spans="1:6" s="5" customFormat="1" ht="30" customHeight="1" x14ac:dyDescent="0.25">
      <c r="A26" s="27" t="s">
        <v>12</v>
      </c>
      <c r="B26" s="27"/>
      <c r="C26" s="19"/>
      <c r="D26" s="27" t="s">
        <v>17</v>
      </c>
      <c r="E26" s="27"/>
      <c r="F26" s="27"/>
    </row>
    <row r="27" spans="1:6" s="5" customFormat="1" ht="18" customHeight="1" x14ac:dyDescent="0.25">
      <c r="A27" s="3"/>
      <c r="B27" s="6" t="s">
        <v>11</v>
      </c>
      <c r="C27" s="15">
        <f>SUM(C23:C26)</f>
        <v>573</v>
      </c>
      <c r="D27" s="27" t="s">
        <v>18</v>
      </c>
      <c r="E27" s="27"/>
      <c r="F27" s="27"/>
    </row>
    <row r="28" spans="1:6" s="5" customFormat="1" ht="18" customHeight="1" x14ac:dyDescent="0.25">
      <c r="A28" s="27" t="s">
        <v>5</v>
      </c>
      <c r="B28" s="27"/>
      <c r="C28" s="19"/>
      <c r="D28" s="27" t="s">
        <v>19</v>
      </c>
      <c r="E28" s="27"/>
      <c r="F28" s="27"/>
    </row>
    <row r="29" spans="1:6" s="1" customFormat="1" x14ac:dyDescent="0.25"/>
  </sheetData>
  <sheetProtection sheet="1" objects="1" scenarios="1"/>
  <mergeCells count="20">
    <mergeCell ref="A28:B28"/>
    <mergeCell ref="D28:F28"/>
    <mergeCell ref="A19:A22"/>
    <mergeCell ref="B19:B22"/>
    <mergeCell ref="C19:C22"/>
    <mergeCell ref="D19:D22"/>
    <mergeCell ref="A23:B23"/>
    <mergeCell ref="A24:B24"/>
    <mergeCell ref="D24:F24"/>
    <mergeCell ref="A25:B25"/>
    <mergeCell ref="D25:F25"/>
    <mergeCell ref="A26:B26"/>
    <mergeCell ref="D26:F26"/>
    <mergeCell ref="D27:F27"/>
    <mergeCell ref="A1:F1"/>
    <mergeCell ref="A2:F2"/>
    <mergeCell ref="A10:A13"/>
    <mergeCell ref="B10:B13"/>
    <mergeCell ref="C10:C13"/>
    <mergeCell ref="D10:D13"/>
  </mergeCells>
  <conditionalFormatting sqref="C28">
    <cfRule type="cellIs" dxfId="64" priority="11" operator="notEqual">
      <formula>$C$27</formula>
    </cfRule>
  </conditionalFormatting>
  <conditionalFormatting sqref="C28">
    <cfRule type="cellIs" dxfId="63" priority="10" operator="notEqual">
      <formula>$C$27</formula>
    </cfRule>
  </conditionalFormatting>
  <conditionalFormatting sqref="C28">
    <cfRule type="cellIs" dxfId="62" priority="9" operator="notEqual">
      <formula>$C$27</formula>
    </cfRule>
  </conditionalFormatting>
  <conditionalFormatting sqref="C28">
    <cfRule type="cellIs" dxfId="61" priority="8" operator="notEqual">
      <formula>$C$27</formula>
    </cfRule>
  </conditionalFormatting>
  <conditionalFormatting sqref="C28">
    <cfRule type="cellIs" dxfId="60" priority="7" operator="notEqual">
      <formula>$C$27</formula>
    </cfRule>
  </conditionalFormatting>
  <conditionalFormatting sqref="C28">
    <cfRule type="cellIs" dxfId="59" priority="6" operator="notEqual">
      <formula>$C$27</formula>
    </cfRule>
  </conditionalFormatting>
  <conditionalFormatting sqref="C28">
    <cfRule type="cellIs" dxfId="58" priority="5" operator="notEqual">
      <formula>$C$27</formula>
    </cfRule>
  </conditionalFormatting>
  <conditionalFormatting sqref="C28">
    <cfRule type="cellIs" dxfId="57" priority="4" operator="notEqual">
      <formula>$C$27</formula>
    </cfRule>
  </conditionalFormatting>
  <conditionalFormatting sqref="C28">
    <cfRule type="cellIs" dxfId="56" priority="3" operator="notEqual">
      <formula>$C$27</formula>
    </cfRule>
  </conditionalFormatting>
  <conditionalFormatting sqref="C28">
    <cfRule type="cellIs" dxfId="55" priority="2" operator="notEqual">
      <formula>$C$27</formula>
    </cfRule>
  </conditionalFormatting>
  <conditionalFormatting sqref="C28">
    <cfRule type="cellIs" dxfId="54" priority="1" operator="notEqual">
      <formula>$C$27</formula>
    </cfRule>
  </conditionalFormatting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B10" workbookViewId="0">
      <selection activeCell="C26" sqref="C26"/>
    </sheetView>
  </sheetViews>
  <sheetFormatPr defaultRowHeight="15" x14ac:dyDescent="0.25"/>
  <cols>
    <col min="1" max="1" width="6.42578125" customWidth="1"/>
    <col min="2" max="2" width="40.7109375" customWidth="1"/>
    <col min="3" max="4" width="15.7109375" customWidth="1"/>
    <col min="5" max="5" width="45.7109375" customWidth="1"/>
    <col min="6" max="6" width="15.7109375" customWidth="1"/>
  </cols>
  <sheetData>
    <row r="1" spans="1:8" s="8" customFormat="1" x14ac:dyDescent="0.25">
      <c r="A1" s="22" t="s">
        <v>14</v>
      </c>
      <c r="B1" s="22"/>
      <c r="C1" s="22"/>
      <c r="D1" s="22"/>
      <c r="E1" s="22"/>
      <c r="F1" s="22"/>
    </row>
    <row r="2" spans="1:8" s="5" customFormat="1" ht="26.25" customHeight="1" x14ac:dyDescent="0.25">
      <c r="A2" s="23" t="s">
        <v>62</v>
      </c>
      <c r="B2" s="23"/>
      <c r="C2" s="23"/>
      <c r="D2" s="23"/>
      <c r="E2" s="23"/>
      <c r="F2" s="23"/>
    </row>
    <row r="3" spans="1:8" s="4" customFormat="1" ht="49.5" customHeight="1" x14ac:dyDescent="0.25">
      <c r="A3" s="11" t="s">
        <v>13</v>
      </c>
      <c r="B3" s="12" t="s">
        <v>0</v>
      </c>
      <c r="C3" s="11" t="s">
        <v>50</v>
      </c>
      <c r="D3" s="11" t="s">
        <v>9</v>
      </c>
      <c r="E3" s="12" t="s">
        <v>1</v>
      </c>
      <c r="F3" s="11" t="s">
        <v>10</v>
      </c>
    </row>
    <row r="4" spans="1:8" s="2" customFormat="1" ht="15" customHeight="1" x14ac:dyDescent="0.25">
      <c r="A4" s="10"/>
      <c r="B4" s="10"/>
      <c r="C4" s="10" t="s">
        <v>6</v>
      </c>
      <c r="D4" s="10" t="s">
        <v>8</v>
      </c>
      <c r="E4" s="10"/>
      <c r="F4" s="10" t="s">
        <v>7</v>
      </c>
    </row>
    <row r="5" spans="1:8" s="1" customFormat="1" ht="18" customHeight="1" x14ac:dyDescent="0.25">
      <c r="A5" s="7">
        <v>1</v>
      </c>
      <c r="B5" s="9" t="str">
        <f>TUTTE!B5</f>
        <v xml:space="preserve">  LUCA DURANTE</v>
      </c>
      <c r="C5" s="15">
        <f>D5+F5</f>
        <v>2</v>
      </c>
      <c r="D5" s="18">
        <v>1</v>
      </c>
      <c r="E5" s="9" t="str">
        <f>TUTTE!E5</f>
        <v xml:space="preserve">  10 VOLTE MEGLIO</v>
      </c>
      <c r="F5" s="18">
        <v>1</v>
      </c>
      <c r="H5" s="13"/>
    </row>
    <row r="6" spans="1:8" s="1" customFormat="1" ht="18" customHeight="1" x14ac:dyDescent="0.25">
      <c r="A6" s="7">
        <v>2</v>
      </c>
      <c r="B6" s="9" t="str">
        <f>TUTTE!B6</f>
        <v xml:space="preserve">  MARIA SIMMINI DETTA MARIAGRAZIA</v>
      </c>
      <c r="C6" s="15">
        <f t="shared" ref="C6:C9" si="0">D6+F6</f>
        <v>4</v>
      </c>
      <c r="D6" s="18">
        <v>0</v>
      </c>
      <c r="E6" s="9" t="str">
        <f>TUTTE!E6</f>
        <v xml:space="preserve">  POTERE AL POPOLO</v>
      </c>
      <c r="F6" s="18">
        <v>4</v>
      </c>
    </row>
    <row r="7" spans="1:8" s="1" customFormat="1" ht="18" customHeight="1" x14ac:dyDescent="0.25">
      <c r="A7" s="7">
        <v>3</v>
      </c>
      <c r="B7" s="9" t="str">
        <f>TUTTE!B7</f>
        <v xml:space="preserve">  ELENA DE LUCA</v>
      </c>
      <c r="C7" s="15">
        <f t="shared" si="0"/>
        <v>0</v>
      </c>
      <c r="D7" s="18">
        <v>0</v>
      </c>
      <c r="E7" s="9" t="str">
        <f>TUTTE!E7</f>
        <v xml:space="preserve">  PARTITO VALORE UMANO</v>
      </c>
      <c r="F7" s="18">
        <v>0</v>
      </c>
    </row>
    <row r="8" spans="1:8" s="1" customFormat="1" ht="18" customHeight="1" x14ac:dyDescent="0.25">
      <c r="A8" s="7">
        <v>4</v>
      </c>
      <c r="B8" s="9" t="str">
        <f>TUTTE!B8</f>
        <v xml:space="preserve">  MARIA SOAVE ALEMANNO</v>
      </c>
      <c r="C8" s="15">
        <f t="shared" si="0"/>
        <v>182</v>
      </c>
      <c r="D8" s="18">
        <v>11</v>
      </c>
      <c r="E8" s="9" t="str">
        <f>TUTTE!E8</f>
        <v xml:space="preserve">  MOVIMENTO 5 STELLE</v>
      </c>
      <c r="F8" s="18">
        <v>171</v>
      </c>
    </row>
    <row r="9" spans="1:8" s="1" customFormat="1" ht="18" customHeight="1" x14ac:dyDescent="0.25">
      <c r="A9" s="7">
        <v>5</v>
      </c>
      <c r="B9" s="9" t="str">
        <f>TUTTE!B9</f>
        <v xml:space="preserve">  MARIA LUISA DE CARLO</v>
      </c>
      <c r="C9" s="15">
        <f t="shared" si="0"/>
        <v>1</v>
      </c>
      <c r="D9" s="18">
        <v>0</v>
      </c>
      <c r="E9" s="9" t="str">
        <f>TUTTE!E9</f>
        <v xml:space="preserve">  IL POPOLO DELLA FAMIGLIA</v>
      </c>
      <c r="F9" s="18">
        <v>1</v>
      </c>
    </row>
    <row r="10" spans="1:8" s="1" customFormat="1" ht="18" customHeight="1" x14ac:dyDescent="0.25">
      <c r="A10" s="24">
        <v>6</v>
      </c>
      <c r="B10" s="27" t="str">
        <f>TUTTE!B10</f>
        <v xml:space="preserve">  SERGIO BLASI</v>
      </c>
      <c r="C10" s="28">
        <f>D10+F10+F11+F12+F13</f>
        <v>171</v>
      </c>
      <c r="D10" s="33">
        <v>7</v>
      </c>
      <c r="E10" s="9" t="str">
        <f>TUTTE!E10</f>
        <v xml:space="preserve">  CIVICA POPOLARE LORENZIN</v>
      </c>
      <c r="F10" s="18">
        <v>1</v>
      </c>
    </row>
    <row r="11" spans="1:8" s="1" customFormat="1" ht="18" customHeight="1" x14ac:dyDescent="0.25">
      <c r="A11" s="25"/>
      <c r="B11" s="27">
        <f>TUTTE!B11</f>
        <v>0</v>
      </c>
      <c r="C11" s="29"/>
      <c r="D11" s="33"/>
      <c r="E11" s="9" t="str">
        <f>TUTTE!E11</f>
        <v xml:space="preserve">  EUROPA CON EMMA BONINO</v>
      </c>
      <c r="F11" s="18">
        <v>2</v>
      </c>
    </row>
    <row r="12" spans="1:8" s="1" customFormat="1" ht="18" customHeight="1" x14ac:dyDescent="0.25">
      <c r="A12" s="25"/>
      <c r="B12" s="27">
        <f>TUTTE!B12</f>
        <v>0</v>
      </c>
      <c r="C12" s="29"/>
      <c r="D12" s="33"/>
      <c r="E12" s="9" t="str">
        <f>TUTTE!E12</f>
        <v xml:space="preserve">  PD - PARTITO DEMOCRATICO</v>
      </c>
      <c r="F12" s="18">
        <v>158</v>
      </c>
    </row>
    <row r="13" spans="1:8" s="1" customFormat="1" ht="18" customHeight="1" x14ac:dyDescent="0.25">
      <c r="A13" s="26"/>
      <c r="B13" s="27">
        <f>TUTTE!B13</f>
        <v>0</v>
      </c>
      <c r="C13" s="30"/>
      <c r="D13" s="33"/>
      <c r="E13" s="9" t="str">
        <f>TUTTE!E13</f>
        <v xml:space="preserve">  ITALIA EUROPA - INSIEME</v>
      </c>
      <c r="F13" s="18">
        <v>3</v>
      </c>
    </row>
    <row r="14" spans="1:8" s="1" customFormat="1" ht="18" customHeight="1" x14ac:dyDescent="0.25">
      <c r="A14" s="7">
        <v>7</v>
      </c>
      <c r="B14" s="9" t="str">
        <f>TUTTE!B14</f>
        <v xml:space="preserve">  BARBARA CAMASSA</v>
      </c>
      <c r="C14" s="15">
        <f>D14+F14</f>
        <v>0</v>
      </c>
      <c r="D14" s="18">
        <v>0</v>
      </c>
      <c r="E14" s="9" t="str">
        <f>TUTTE!E14</f>
        <v xml:space="preserve">  PARTITO COMUNISTA</v>
      </c>
      <c r="F14" s="18">
        <v>0</v>
      </c>
    </row>
    <row r="15" spans="1:8" s="1" customFormat="1" ht="18" customHeight="1" x14ac:dyDescent="0.25">
      <c r="A15" s="7">
        <v>8</v>
      </c>
      <c r="B15" s="9" t="str">
        <f>TUTTE!B15</f>
        <v xml:space="preserve">  MARCELLO RISI</v>
      </c>
      <c r="C15" s="15">
        <f t="shared" ref="C15:C18" si="1">D15+F15</f>
        <v>11</v>
      </c>
      <c r="D15" s="18">
        <v>0</v>
      </c>
      <c r="E15" s="9" t="str">
        <f>TUTTE!E15</f>
        <v xml:space="preserve">  LIBERI E UGUALI CON PIETRO GRASSO</v>
      </c>
      <c r="F15" s="18">
        <v>11</v>
      </c>
    </row>
    <row r="16" spans="1:8" s="1" customFormat="1" ht="18" customHeight="1" x14ac:dyDescent="0.25">
      <c r="A16" s="7">
        <v>9</v>
      </c>
      <c r="B16" s="9" t="str">
        <f>TUTTE!B16</f>
        <v xml:space="preserve">  SONIA CITTA</v>
      </c>
      <c r="C16" s="15">
        <f t="shared" si="1"/>
        <v>0</v>
      </c>
      <c r="D16" s="18">
        <v>0</v>
      </c>
      <c r="E16" s="9" t="str">
        <f>TUTTE!E16</f>
        <v xml:space="preserve">  PARTITO REPUBBLICANO ITALIANO - ALA</v>
      </c>
      <c r="F16" s="18">
        <v>0</v>
      </c>
    </row>
    <row r="17" spans="1:6" s="1" customFormat="1" ht="18" customHeight="1" x14ac:dyDescent="0.25">
      <c r="A17" s="7">
        <v>10</v>
      </c>
      <c r="B17" s="9" t="str">
        <f>TUTTE!B17</f>
        <v xml:space="preserve">  ANGELO BALDASSARRE</v>
      </c>
      <c r="C17" s="15">
        <f t="shared" si="1"/>
        <v>0</v>
      </c>
      <c r="D17" s="18">
        <v>0</v>
      </c>
      <c r="E17" s="9" t="str">
        <f>TUTTE!E17</f>
        <v xml:space="preserve">  FORZA NUOVA - ITALIA AGLI ITALIANI</v>
      </c>
      <c r="F17" s="18">
        <v>0</v>
      </c>
    </row>
    <row r="18" spans="1:6" s="1" customFormat="1" ht="18" customHeight="1" x14ac:dyDescent="0.25">
      <c r="A18" s="7">
        <v>11</v>
      </c>
      <c r="B18" s="9" t="str">
        <f>TUTTE!B18</f>
        <v xml:space="preserve">  PIERPAOLO GIURI</v>
      </c>
      <c r="C18" s="15">
        <f t="shared" si="1"/>
        <v>0</v>
      </c>
      <c r="D18" s="18">
        <v>0</v>
      </c>
      <c r="E18" s="9" t="str">
        <f>TUTTE!E18</f>
        <v xml:space="preserve">  CASAPOUND ITALIA</v>
      </c>
      <c r="F18" s="18">
        <v>0</v>
      </c>
    </row>
    <row r="19" spans="1:6" s="1" customFormat="1" ht="18" customHeight="1" x14ac:dyDescent="0.25">
      <c r="A19" s="24">
        <v>12</v>
      </c>
      <c r="B19" s="27" t="str">
        <f>TUTTE!B19</f>
        <v xml:space="preserve">  ANDREA CAROPPO</v>
      </c>
      <c r="C19" s="28">
        <f>D19+F19+F20+F21+F22</f>
        <v>229</v>
      </c>
      <c r="D19" s="33">
        <v>1</v>
      </c>
      <c r="E19" s="9" t="str">
        <f>TUTTE!E19</f>
        <v xml:space="preserve">  FORZA ITALIA - BERLUSCONI PRESIDENTE</v>
      </c>
      <c r="F19" s="18">
        <v>106</v>
      </c>
    </row>
    <row r="20" spans="1:6" s="1" customFormat="1" ht="18" customHeight="1" x14ac:dyDescent="0.25">
      <c r="A20" s="25"/>
      <c r="B20" s="27">
        <f>TUTTE!B20</f>
        <v>0</v>
      </c>
      <c r="C20" s="29"/>
      <c r="D20" s="33"/>
      <c r="E20" s="9" t="str">
        <f>TUTTE!E20</f>
        <v xml:space="preserve">  GIORGIA MELONI - FRATELLI D'ITALIA</v>
      </c>
      <c r="F20" s="18">
        <v>36</v>
      </c>
    </row>
    <row r="21" spans="1:6" s="1" customFormat="1" ht="18" customHeight="1" x14ac:dyDescent="0.25">
      <c r="A21" s="25"/>
      <c r="B21" s="27">
        <f>TUTTE!B21</f>
        <v>0</v>
      </c>
      <c r="C21" s="29"/>
      <c r="D21" s="33"/>
      <c r="E21" s="9" t="str">
        <f>TUTTE!E21</f>
        <v xml:space="preserve">  LEGA - SALVINI PREMIER</v>
      </c>
      <c r="F21" s="18">
        <v>25</v>
      </c>
    </row>
    <row r="22" spans="1:6" s="1" customFormat="1" ht="18" customHeight="1" x14ac:dyDescent="0.25">
      <c r="A22" s="26"/>
      <c r="B22" s="27">
        <f>TUTTE!B22</f>
        <v>0</v>
      </c>
      <c r="C22" s="30"/>
      <c r="D22" s="33"/>
      <c r="E22" s="9" t="str">
        <f>TUTTE!E22</f>
        <v xml:space="preserve">  NOI CON L'ITALIA - LIBERTAS</v>
      </c>
      <c r="F22" s="18">
        <v>61</v>
      </c>
    </row>
    <row r="23" spans="1:6" s="8" customFormat="1" ht="18" customHeight="1" x14ac:dyDescent="0.25">
      <c r="A23" s="32" t="s">
        <v>2</v>
      </c>
      <c r="B23" s="32"/>
      <c r="C23" s="16">
        <f>D23+F23</f>
        <v>600</v>
      </c>
      <c r="D23" s="17">
        <f>SUM(D5:D22)</f>
        <v>20</v>
      </c>
      <c r="E23" s="14"/>
      <c r="F23" s="17">
        <f>SUM(F5:F22)</f>
        <v>580</v>
      </c>
    </row>
    <row r="24" spans="1:6" s="5" customFormat="1" ht="18" customHeight="1" x14ac:dyDescent="0.25">
      <c r="A24" s="27" t="s">
        <v>3</v>
      </c>
      <c r="B24" s="27"/>
      <c r="C24" s="19">
        <v>6</v>
      </c>
      <c r="D24" s="27" t="s">
        <v>15</v>
      </c>
      <c r="E24" s="27"/>
      <c r="F24" s="27"/>
    </row>
    <row r="25" spans="1:6" s="5" customFormat="1" ht="18" customHeight="1" x14ac:dyDescent="0.25">
      <c r="A25" s="27" t="s">
        <v>4</v>
      </c>
      <c r="B25" s="27"/>
      <c r="C25" s="19">
        <v>14</v>
      </c>
      <c r="D25" s="27" t="s">
        <v>16</v>
      </c>
      <c r="E25" s="27"/>
      <c r="F25" s="27"/>
    </row>
    <row r="26" spans="1:6" s="5" customFormat="1" ht="30" customHeight="1" x14ac:dyDescent="0.25">
      <c r="A26" s="27" t="s">
        <v>12</v>
      </c>
      <c r="B26" s="27"/>
      <c r="C26" s="19"/>
      <c r="D26" s="27" t="s">
        <v>17</v>
      </c>
      <c r="E26" s="27"/>
      <c r="F26" s="27"/>
    </row>
    <row r="27" spans="1:6" s="5" customFormat="1" ht="18" customHeight="1" x14ac:dyDescent="0.25">
      <c r="A27" s="3"/>
      <c r="B27" s="6" t="s">
        <v>11</v>
      </c>
      <c r="C27" s="15">
        <f>SUM(C23:C26)</f>
        <v>620</v>
      </c>
      <c r="D27" s="27" t="s">
        <v>18</v>
      </c>
      <c r="E27" s="27"/>
      <c r="F27" s="27"/>
    </row>
    <row r="28" spans="1:6" s="5" customFormat="1" ht="18" customHeight="1" x14ac:dyDescent="0.25">
      <c r="A28" s="27" t="s">
        <v>5</v>
      </c>
      <c r="B28" s="27"/>
      <c r="C28" s="19"/>
      <c r="D28" s="27" t="s">
        <v>19</v>
      </c>
      <c r="E28" s="27"/>
      <c r="F28" s="27"/>
    </row>
    <row r="29" spans="1:6" s="1" customFormat="1" x14ac:dyDescent="0.25"/>
  </sheetData>
  <sheetProtection sheet="1" objects="1" scenarios="1"/>
  <mergeCells count="20">
    <mergeCell ref="A28:B28"/>
    <mergeCell ref="D28:F28"/>
    <mergeCell ref="A19:A22"/>
    <mergeCell ref="B19:B22"/>
    <mergeCell ref="C19:C22"/>
    <mergeCell ref="D19:D22"/>
    <mergeCell ref="A23:B23"/>
    <mergeCell ref="A24:B24"/>
    <mergeCell ref="D24:F24"/>
    <mergeCell ref="A25:B25"/>
    <mergeCell ref="D25:F25"/>
    <mergeCell ref="A26:B26"/>
    <mergeCell ref="D26:F26"/>
    <mergeCell ref="D27:F27"/>
    <mergeCell ref="A1:F1"/>
    <mergeCell ref="A2:F2"/>
    <mergeCell ref="A10:A13"/>
    <mergeCell ref="B10:B13"/>
    <mergeCell ref="C10:C13"/>
    <mergeCell ref="D10:D13"/>
  </mergeCells>
  <conditionalFormatting sqref="C28">
    <cfRule type="cellIs" dxfId="53" priority="12" operator="notEqual">
      <formula>$C$27</formula>
    </cfRule>
  </conditionalFormatting>
  <conditionalFormatting sqref="C28">
    <cfRule type="cellIs" dxfId="52" priority="11" operator="notEqual">
      <formula>$C$27</formula>
    </cfRule>
  </conditionalFormatting>
  <conditionalFormatting sqref="C28">
    <cfRule type="cellIs" dxfId="51" priority="10" operator="notEqual">
      <formula>$C$27</formula>
    </cfRule>
  </conditionalFormatting>
  <conditionalFormatting sqref="C28">
    <cfRule type="cellIs" dxfId="50" priority="9" operator="notEqual">
      <formula>$C$27</formula>
    </cfRule>
  </conditionalFormatting>
  <conditionalFormatting sqref="C28">
    <cfRule type="cellIs" dxfId="49" priority="8" operator="notEqual">
      <formula>$C$27</formula>
    </cfRule>
  </conditionalFormatting>
  <conditionalFormatting sqref="C28">
    <cfRule type="cellIs" dxfId="48" priority="7" operator="notEqual">
      <formula>$C$27</formula>
    </cfRule>
  </conditionalFormatting>
  <conditionalFormatting sqref="C28">
    <cfRule type="cellIs" dxfId="47" priority="6" operator="notEqual">
      <formula>$C$27</formula>
    </cfRule>
  </conditionalFormatting>
  <conditionalFormatting sqref="C28">
    <cfRule type="cellIs" dxfId="46" priority="5" operator="notEqual">
      <formula>$C$27</formula>
    </cfRule>
  </conditionalFormatting>
  <conditionalFormatting sqref="C28">
    <cfRule type="cellIs" dxfId="45" priority="4" operator="notEqual">
      <formula>$C$27</formula>
    </cfRule>
  </conditionalFormatting>
  <conditionalFormatting sqref="C28">
    <cfRule type="cellIs" dxfId="44" priority="3" operator="notEqual">
      <formula>$C$27</formula>
    </cfRule>
  </conditionalFormatting>
  <conditionalFormatting sqref="C28">
    <cfRule type="cellIs" dxfId="43" priority="2" operator="notEqual">
      <formula>$C$27</formula>
    </cfRule>
  </conditionalFormatting>
  <conditionalFormatting sqref="C28">
    <cfRule type="cellIs" dxfId="42" priority="1" operator="notEqual">
      <formula>$C$27</formula>
    </cfRule>
  </conditionalFormatting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B15" workbookViewId="0">
      <selection activeCell="C26" sqref="C26"/>
    </sheetView>
  </sheetViews>
  <sheetFormatPr defaultRowHeight="15" x14ac:dyDescent="0.25"/>
  <cols>
    <col min="1" max="1" width="6.42578125" customWidth="1"/>
    <col min="2" max="2" width="40.7109375" customWidth="1"/>
    <col min="3" max="4" width="15.7109375" customWidth="1"/>
    <col min="5" max="5" width="45.7109375" customWidth="1"/>
    <col min="6" max="6" width="15.7109375" customWidth="1"/>
  </cols>
  <sheetData>
    <row r="1" spans="1:8" s="8" customFormat="1" x14ac:dyDescent="0.25">
      <c r="A1" s="22" t="s">
        <v>14</v>
      </c>
      <c r="B1" s="22"/>
      <c r="C1" s="22"/>
      <c r="D1" s="22"/>
      <c r="E1" s="22"/>
      <c r="F1" s="22"/>
    </row>
    <row r="2" spans="1:8" s="5" customFormat="1" ht="26.25" customHeight="1" x14ac:dyDescent="0.25">
      <c r="A2" s="23" t="s">
        <v>63</v>
      </c>
      <c r="B2" s="23"/>
      <c r="C2" s="23"/>
      <c r="D2" s="23"/>
      <c r="E2" s="23"/>
      <c r="F2" s="23"/>
    </row>
    <row r="3" spans="1:8" s="4" customFormat="1" ht="49.5" customHeight="1" x14ac:dyDescent="0.25">
      <c r="A3" s="11" t="s">
        <v>13</v>
      </c>
      <c r="B3" s="12" t="s">
        <v>0</v>
      </c>
      <c r="C3" s="11" t="s">
        <v>50</v>
      </c>
      <c r="D3" s="11" t="s">
        <v>9</v>
      </c>
      <c r="E3" s="12" t="s">
        <v>1</v>
      </c>
      <c r="F3" s="11" t="s">
        <v>10</v>
      </c>
    </row>
    <row r="4" spans="1:8" s="2" customFormat="1" ht="15" customHeight="1" x14ac:dyDescent="0.25">
      <c r="A4" s="10"/>
      <c r="B4" s="10"/>
      <c r="C4" s="10" t="s">
        <v>6</v>
      </c>
      <c r="D4" s="10" t="s">
        <v>8</v>
      </c>
      <c r="E4" s="10"/>
      <c r="F4" s="10" t="s">
        <v>7</v>
      </c>
    </row>
    <row r="5" spans="1:8" s="1" customFormat="1" ht="18" customHeight="1" x14ac:dyDescent="0.25">
      <c r="A5" s="7">
        <v>1</v>
      </c>
      <c r="B5" s="9" t="str">
        <f>TUTTE!B5</f>
        <v xml:space="preserve">  LUCA DURANTE</v>
      </c>
      <c r="C5" s="15">
        <f>D5+F5</f>
        <v>1</v>
      </c>
      <c r="D5" s="18">
        <v>0</v>
      </c>
      <c r="E5" s="9" t="str">
        <f>TUTTE!E5</f>
        <v xml:space="preserve">  10 VOLTE MEGLIO</v>
      </c>
      <c r="F5" s="18">
        <v>1</v>
      </c>
      <c r="H5" s="13"/>
    </row>
    <row r="6" spans="1:8" s="1" customFormat="1" ht="18" customHeight="1" x14ac:dyDescent="0.25">
      <c r="A6" s="7">
        <v>2</v>
      </c>
      <c r="B6" s="9" t="str">
        <f>TUTTE!B6</f>
        <v xml:space="preserve">  MARIA SIMMINI DETTA MARIAGRAZIA</v>
      </c>
      <c r="C6" s="15">
        <f t="shared" ref="C6:C9" si="0">D6+F6</f>
        <v>3</v>
      </c>
      <c r="D6" s="18">
        <v>1</v>
      </c>
      <c r="E6" s="9" t="str">
        <f>TUTTE!E6</f>
        <v xml:space="preserve">  POTERE AL POPOLO</v>
      </c>
      <c r="F6" s="18">
        <v>2</v>
      </c>
    </row>
    <row r="7" spans="1:8" s="1" customFormat="1" ht="18" customHeight="1" x14ac:dyDescent="0.25">
      <c r="A7" s="7">
        <v>3</v>
      </c>
      <c r="B7" s="9" t="str">
        <f>TUTTE!B7</f>
        <v xml:space="preserve">  ELENA DE LUCA</v>
      </c>
      <c r="C7" s="15">
        <f t="shared" si="0"/>
        <v>0</v>
      </c>
      <c r="D7" s="18">
        <v>0</v>
      </c>
      <c r="E7" s="9" t="str">
        <f>TUTTE!E7</f>
        <v xml:space="preserve">  PARTITO VALORE UMANO</v>
      </c>
      <c r="F7" s="18">
        <v>0</v>
      </c>
    </row>
    <row r="8" spans="1:8" s="1" customFormat="1" ht="18" customHeight="1" x14ac:dyDescent="0.25">
      <c r="A8" s="7">
        <v>4</v>
      </c>
      <c r="B8" s="9" t="str">
        <f>TUTTE!B8</f>
        <v xml:space="preserve">  MARIA SOAVE ALEMANNO</v>
      </c>
      <c r="C8" s="15">
        <f t="shared" si="0"/>
        <v>181</v>
      </c>
      <c r="D8" s="18">
        <v>11</v>
      </c>
      <c r="E8" s="9" t="str">
        <f>TUTTE!E8</f>
        <v xml:space="preserve">  MOVIMENTO 5 STELLE</v>
      </c>
      <c r="F8" s="18">
        <v>170</v>
      </c>
    </row>
    <row r="9" spans="1:8" s="1" customFormat="1" ht="18" customHeight="1" x14ac:dyDescent="0.25">
      <c r="A9" s="7">
        <v>5</v>
      </c>
      <c r="B9" s="9" t="str">
        <f>TUTTE!B9</f>
        <v xml:space="preserve">  MARIA LUISA DE CARLO</v>
      </c>
      <c r="C9" s="15">
        <f t="shared" si="0"/>
        <v>2</v>
      </c>
      <c r="D9" s="18">
        <v>1</v>
      </c>
      <c r="E9" s="9" t="str">
        <f>TUTTE!E9</f>
        <v xml:space="preserve">  IL POPOLO DELLA FAMIGLIA</v>
      </c>
      <c r="F9" s="18">
        <v>1</v>
      </c>
    </row>
    <row r="10" spans="1:8" s="1" customFormat="1" ht="18" customHeight="1" x14ac:dyDescent="0.25">
      <c r="A10" s="24">
        <v>6</v>
      </c>
      <c r="B10" s="27" t="str">
        <f>TUTTE!B10</f>
        <v xml:space="preserve">  SERGIO BLASI</v>
      </c>
      <c r="C10" s="28">
        <f>D10+F10+F11+F12+F13</f>
        <v>80</v>
      </c>
      <c r="D10" s="33">
        <v>4</v>
      </c>
      <c r="E10" s="9" t="str">
        <f>TUTTE!E10</f>
        <v xml:space="preserve">  CIVICA POPOLARE LORENZIN</v>
      </c>
      <c r="F10" s="18">
        <v>4</v>
      </c>
    </row>
    <row r="11" spans="1:8" s="1" customFormat="1" ht="18" customHeight="1" x14ac:dyDescent="0.25">
      <c r="A11" s="25"/>
      <c r="B11" s="27">
        <f>TUTTE!B11</f>
        <v>0</v>
      </c>
      <c r="C11" s="29"/>
      <c r="D11" s="33"/>
      <c r="E11" s="9" t="str">
        <f>TUTTE!E11</f>
        <v xml:space="preserve">  EUROPA CON EMMA BONINO</v>
      </c>
      <c r="F11" s="18">
        <v>6</v>
      </c>
    </row>
    <row r="12" spans="1:8" s="1" customFormat="1" ht="18" customHeight="1" x14ac:dyDescent="0.25">
      <c r="A12" s="25"/>
      <c r="B12" s="27">
        <f>TUTTE!B12</f>
        <v>0</v>
      </c>
      <c r="C12" s="29"/>
      <c r="D12" s="33"/>
      <c r="E12" s="9" t="str">
        <f>TUTTE!E12</f>
        <v xml:space="preserve">  PD - PARTITO DEMOCRATICO</v>
      </c>
      <c r="F12" s="18">
        <v>66</v>
      </c>
    </row>
    <row r="13" spans="1:8" s="1" customFormat="1" ht="18" customHeight="1" x14ac:dyDescent="0.25">
      <c r="A13" s="26"/>
      <c r="B13" s="27">
        <f>TUTTE!B13</f>
        <v>0</v>
      </c>
      <c r="C13" s="30"/>
      <c r="D13" s="33"/>
      <c r="E13" s="9" t="str">
        <f>TUTTE!E13</f>
        <v xml:space="preserve">  ITALIA EUROPA - INSIEME</v>
      </c>
      <c r="F13" s="18">
        <v>0</v>
      </c>
    </row>
    <row r="14" spans="1:8" s="1" customFormat="1" ht="18" customHeight="1" x14ac:dyDescent="0.25">
      <c r="A14" s="7">
        <v>7</v>
      </c>
      <c r="B14" s="9" t="str">
        <f>TUTTE!B14</f>
        <v xml:space="preserve">  BARBARA CAMASSA</v>
      </c>
      <c r="C14" s="15">
        <f>D14+F14</f>
        <v>6</v>
      </c>
      <c r="D14" s="18">
        <v>0</v>
      </c>
      <c r="E14" s="9" t="str">
        <f>TUTTE!E14</f>
        <v xml:space="preserve">  PARTITO COMUNISTA</v>
      </c>
      <c r="F14" s="18">
        <v>6</v>
      </c>
    </row>
    <row r="15" spans="1:8" s="1" customFormat="1" ht="18" customHeight="1" x14ac:dyDescent="0.25">
      <c r="A15" s="7">
        <v>8</v>
      </c>
      <c r="B15" s="9" t="str">
        <f>TUTTE!B15</f>
        <v xml:space="preserve">  MARCELLO RISI</v>
      </c>
      <c r="C15" s="15">
        <f t="shared" ref="C15:C18" si="1">D15+F15</f>
        <v>22</v>
      </c>
      <c r="D15" s="18">
        <v>2</v>
      </c>
      <c r="E15" s="9" t="str">
        <f>TUTTE!E15</f>
        <v xml:space="preserve">  LIBERI E UGUALI CON PIETRO GRASSO</v>
      </c>
      <c r="F15" s="18">
        <v>20</v>
      </c>
    </row>
    <row r="16" spans="1:8" s="1" customFormat="1" ht="18" customHeight="1" x14ac:dyDescent="0.25">
      <c r="A16" s="7">
        <v>9</v>
      </c>
      <c r="B16" s="9" t="str">
        <f>TUTTE!B16</f>
        <v xml:space="preserve">  SONIA CITTA</v>
      </c>
      <c r="C16" s="15">
        <f t="shared" si="1"/>
        <v>0</v>
      </c>
      <c r="D16" s="18">
        <v>0</v>
      </c>
      <c r="E16" s="9" t="str">
        <f>TUTTE!E16</f>
        <v xml:space="preserve">  PARTITO REPUBBLICANO ITALIANO - ALA</v>
      </c>
      <c r="F16" s="18">
        <v>0</v>
      </c>
    </row>
    <row r="17" spans="1:6" s="1" customFormat="1" ht="18" customHeight="1" x14ac:dyDescent="0.25">
      <c r="A17" s="7">
        <v>10</v>
      </c>
      <c r="B17" s="9" t="str">
        <f>TUTTE!B17</f>
        <v xml:space="preserve">  ANGELO BALDASSARRE</v>
      </c>
      <c r="C17" s="15">
        <f t="shared" si="1"/>
        <v>2</v>
      </c>
      <c r="D17" s="18">
        <v>0</v>
      </c>
      <c r="E17" s="9" t="str">
        <f>TUTTE!E17</f>
        <v xml:space="preserve">  FORZA NUOVA - ITALIA AGLI ITALIANI</v>
      </c>
      <c r="F17" s="18">
        <v>2</v>
      </c>
    </row>
    <row r="18" spans="1:6" s="1" customFormat="1" ht="18" customHeight="1" x14ac:dyDescent="0.25">
      <c r="A18" s="7">
        <v>11</v>
      </c>
      <c r="B18" s="9" t="str">
        <f>TUTTE!B18</f>
        <v xml:space="preserve">  PIERPAOLO GIURI</v>
      </c>
      <c r="C18" s="15">
        <f t="shared" si="1"/>
        <v>1</v>
      </c>
      <c r="D18" s="18">
        <v>0</v>
      </c>
      <c r="E18" s="9" t="str">
        <f>TUTTE!E18</f>
        <v xml:space="preserve">  CASAPOUND ITALIA</v>
      </c>
      <c r="F18" s="18">
        <v>1</v>
      </c>
    </row>
    <row r="19" spans="1:6" s="1" customFormat="1" ht="18" customHeight="1" x14ac:dyDescent="0.25">
      <c r="A19" s="24">
        <v>12</v>
      </c>
      <c r="B19" s="27" t="str">
        <f>TUTTE!B19</f>
        <v xml:space="preserve">  ANDREA CAROPPO</v>
      </c>
      <c r="C19" s="28">
        <f>D19+F19+F20+F21+F22</f>
        <v>167</v>
      </c>
      <c r="D19" s="33">
        <v>2</v>
      </c>
      <c r="E19" s="9" t="str">
        <f>TUTTE!E19</f>
        <v xml:space="preserve">  FORZA ITALIA - BERLUSCONI PRESIDENTE</v>
      </c>
      <c r="F19" s="18">
        <v>97</v>
      </c>
    </row>
    <row r="20" spans="1:6" s="1" customFormat="1" ht="18" customHeight="1" x14ac:dyDescent="0.25">
      <c r="A20" s="25"/>
      <c r="B20" s="27">
        <f>TUTTE!B20</f>
        <v>0</v>
      </c>
      <c r="C20" s="29"/>
      <c r="D20" s="33"/>
      <c r="E20" s="9" t="str">
        <f>TUTTE!E20</f>
        <v xml:space="preserve">  GIORGIA MELONI - FRATELLI D'ITALIA</v>
      </c>
      <c r="F20" s="18">
        <v>19</v>
      </c>
    </row>
    <row r="21" spans="1:6" s="1" customFormat="1" ht="18" customHeight="1" x14ac:dyDescent="0.25">
      <c r="A21" s="25"/>
      <c r="B21" s="27">
        <f>TUTTE!B21</f>
        <v>0</v>
      </c>
      <c r="C21" s="29"/>
      <c r="D21" s="33"/>
      <c r="E21" s="9" t="str">
        <f>TUTTE!E21</f>
        <v xml:space="preserve">  LEGA - SALVINI PREMIER</v>
      </c>
      <c r="F21" s="18">
        <v>26</v>
      </c>
    </row>
    <row r="22" spans="1:6" s="1" customFormat="1" ht="18" customHeight="1" x14ac:dyDescent="0.25">
      <c r="A22" s="26"/>
      <c r="B22" s="27">
        <f>TUTTE!B22</f>
        <v>0</v>
      </c>
      <c r="C22" s="30"/>
      <c r="D22" s="33"/>
      <c r="E22" s="9" t="str">
        <f>TUTTE!E22</f>
        <v xml:space="preserve">  NOI CON L'ITALIA - LIBERTAS</v>
      </c>
      <c r="F22" s="18">
        <v>23</v>
      </c>
    </row>
    <row r="23" spans="1:6" s="8" customFormat="1" ht="18" customHeight="1" x14ac:dyDescent="0.25">
      <c r="A23" s="32" t="s">
        <v>2</v>
      </c>
      <c r="B23" s="32"/>
      <c r="C23" s="16">
        <f>D23+F23</f>
        <v>465</v>
      </c>
      <c r="D23" s="17">
        <f>SUM(D5:D22)</f>
        <v>21</v>
      </c>
      <c r="E23" s="14"/>
      <c r="F23" s="17">
        <f>SUM(F5:F22)</f>
        <v>444</v>
      </c>
    </row>
    <row r="24" spans="1:6" s="5" customFormat="1" ht="18" customHeight="1" x14ac:dyDescent="0.25">
      <c r="A24" s="27" t="s">
        <v>3</v>
      </c>
      <c r="B24" s="27"/>
      <c r="C24" s="19">
        <v>11</v>
      </c>
      <c r="D24" s="27" t="s">
        <v>15</v>
      </c>
      <c r="E24" s="27"/>
      <c r="F24" s="27"/>
    </row>
    <row r="25" spans="1:6" s="5" customFormat="1" ht="18" customHeight="1" x14ac:dyDescent="0.25">
      <c r="A25" s="27" t="s">
        <v>4</v>
      </c>
      <c r="B25" s="27"/>
      <c r="C25" s="19">
        <v>10</v>
      </c>
      <c r="D25" s="27" t="s">
        <v>16</v>
      </c>
      <c r="E25" s="27"/>
      <c r="F25" s="27"/>
    </row>
    <row r="26" spans="1:6" s="5" customFormat="1" ht="30" customHeight="1" x14ac:dyDescent="0.25">
      <c r="A26" s="27" t="s">
        <v>12</v>
      </c>
      <c r="B26" s="27"/>
      <c r="C26" s="19"/>
      <c r="D26" s="27" t="s">
        <v>17</v>
      </c>
      <c r="E26" s="27"/>
      <c r="F26" s="27"/>
    </row>
    <row r="27" spans="1:6" s="5" customFormat="1" ht="18" customHeight="1" x14ac:dyDescent="0.25">
      <c r="A27" s="3"/>
      <c r="B27" s="6" t="s">
        <v>11</v>
      </c>
      <c r="C27" s="15">
        <f>SUM(C23:C26)</f>
        <v>486</v>
      </c>
      <c r="D27" s="27" t="s">
        <v>18</v>
      </c>
      <c r="E27" s="27"/>
      <c r="F27" s="27"/>
    </row>
    <row r="28" spans="1:6" s="5" customFormat="1" ht="18" customHeight="1" x14ac:dyDescent="0.25">
      <c r="A28" s="27" t="s">
        <v>5</v>
      </c>
      <c r="B28" s="27"/>
      <c r="C28" s="19"/>
      <c r="D28" s="27" t="s">
        <v>19</v>
      </c>
      <c r="E28" s="27"/>
      <c r="F28" s="27"/>
    </row>
    <row r="29" spans="1:6" s="1" customFormat="1" x14ac:dyDescent="0.25"/>
  </sheetData>
  <sheetProtection sheet="1" objects="1" scenarios="1"/>
  <mergeCells count="20">
    <mergeCell ref="A28:B28"/>
    <mergeCell ref="D28:F28"/>
    <mergeCell ref="A19:A22"/>
    <mergeCell ref="B19:B22"/>
    <mergeCell ref="C19:C22"/>
    <mergeCell ref="D19:D22"/>
    <mergeCell ref="A23:B23"/>
    <mergeCell ref="A24:B24"/>
    <mergeCell ref="D24:F24"/>
    <mergeCell ref="A25:B25"/>
    <mergeCell ref="D25:F25"/>
    <mergeCell ref="A26:B26"/>
    <mergeCell ref="D26:F26"/>
    <mergeCell ref="D27:F27"/>
    <mergeCell ref="A1:F1"/>
    <mergeCell ref="A2:F2"/>
    <mergeCell ref="A10:A13"/>
    <mergeCell ref="B10:B13"/>
    <mergeCell ref="C10:C13"/>
    <mergeCell ref="D10:D13"/>
  </mergeCells>
  <conditionalFormatting sqref="C28">
    <cfRule type="cellIs" dxfId="41" priority="13" operator="notEqual">
      <formula>$C$27</formula>
    </cfRule>
  </conditionalFormatting>
  <conditionalFormatting sqref="C28">
    <cfRule type="cellIs" dxfId="40" priority="12" operator="notEqual">
      <formula>$C$27</formula>
    </cfRule>
  </conditionalFormatting>
  <conditionalFormatting sqref="C28">
    <cfRule type="cellIs" dxfId="39" priority="11" operator="notEqual">
      <formula>$C$27</formula>
    </cfRule>
  </conditionalFormatting>
  <conditionalFormatting sqref="C28">
    <cfRule type="cellIs" dxfId="38" priority="10" operator="notEqual">
      <formula>$C$27</formula>
    </cfRule>
  </conditionalFormatting>
  <conditionalFormatting sqref="C28">
    <cfRule type="cellIs" dxfId="37" priority="9" operator="notEqual">
      <formula>$C$27</formula>
    </cfRule>
  </conditionalFormatting>
  <conditionalFormatting sqref="C28">
    <cfRule type="cellIs" dxfId="36" priority="8" operator="notEqual">
      <formula>$C$27</formula>
    </cfRule>
  </conditionalFormatting>
  <conditionalFormatting sqref="C28">
    <cfRule type="cellIs" dxfId="35" priority="7" operator="notEqual">
      <formula>$C$27</formula>
    </cfRule>
  </conditionalFormatting>
  <conditionalFormatting sqref="C28">
    <cfRule type="cellIs" dxfId="34" priority="6" operator="notEqual">
      <formula>$C$27</formula>
    </cfRule>
  </conditionalFormatting>
  <conditionalFormatting sqref="C28">
    <cfRule type="cellIs" dxfId="33" priority="5" operator="notEqual">
      <formula>$C$27</formula>
    </cfRule>
  </conditionalFormatting>
  <conditionalFormatting sqref="C28">
    <cfRule type="cellIs" dxfId="32" priority="4" operator="notEqual">
      <formula>$C$27</formula>
    </cfRule>
  </conditionalFormatting>
  <conditionalFormatting sqref="C28">
    <cfRule type="cellIs" dxfId="31" priority="3" operator="notEqual">
      <formula>$C$27</formula>
    </cfRule>
  </conditionalFormatting>
  <conditionalFormatting sqref="C28">
    <cfRule type="cellIs" dxfId="30" priority="2" operator="notEqual">
      <formula>$C$27</formula>
    </cfRule>
  </conditionalFormatting>
  <conditionalFormatting sqref="C28">
    <cfRule type="cellIs" dxfId="29" priority="1" operator="notEqual">
      <formula>$C$27</formula>
    </cfRule>
  </conditionalFormatting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B25" workbookViewId="0">
      <selection activeCell="C28" sqref="C28"/>
    </sheetView>
  </sheetViews>
  <sheetFormatPr defaultRowHeight="15" x14ac:dyDescent="0.25"/>
  <cols>
    <col min="1" max="1" width="6.42578125" customWidth="1"/>
    <col min="2" max="2" width="40.7109375" customWidth="1"/>
    <col min="3" max="4" width="15.7109375" customWidth="1"/>
    <col min="5" max="5" width="45.7109375" customWidth="1"/>
    <col min="6" max="6" width="15.7109375" customWidth="1"/>
  </cols>
  <sheetData>
    <row r="1" spans="1:8" s="8" customFormat="1" x14ac:dyDescent="0.25">
      <c r="A1" s="22" t="s">
        <v>14</v>
      </c>
      <c r="B1" s="22"/>
      <c r="C1" s="22"/>
      <c r="D1" s="22"/>
      <c r="E1" s="22"/>
      <c r="F1" s="22"/>
    </row>
    <row r="2" spans="1:8" s="5" customFormat="1" ht="26.25" customHeight="1" x14ac:dyDescent="0.25">
      <c r="A2" s="23" t="s">
        <v>64</v>
      </c>
      <c r="B2" s="23"/>
      <c r="C2" s="23"/>
      <c r="D2" s="23"/>
      <c r="E2" s="23"/>
      <c r="F2" s="23"/>
    </row>
    <row r="3" spans="1:8" s="4" customFormat="1" ht="49.5" customHeight="1" x14ac:dyDescent="0.25">
      <c r="A3" s="11" t="s">
        <v>13</v>
      </c>
      <c r="B3" s="12" t="s">
        <v>0</v>
      </c>
      <c r="C3" s="11" t="s">
        <v>50</v>
      </c>
      <c r="D3" s="11" t="s">
        <v>9</v>
      </c>
      <c r="E3" s="12" t="s">
        <v>1</v>
      </c>
      <c r="F3" s="11" t="s">
        <v>10</v>
      </c>
    </row>
    <row r="4" spans="1:8" s="2" customFormat="1" ht="15" customHeight="1" x14ac:dyDescent="0.25">
      <c r="A4" s="10"/>
      <c r="B4" s="10"/>
      <c r="C4" s="10" t="s">
        <v>6</v>
      </c>
      <c r="D4" s="10" t="s">
        <v>8</v>
      </c>
      <c r="E4" s="10"/>
      <c r="F4" s="10" t="s">
        <v>7</v>
      </c>
    </row>
    <row r="5" spans="1:8" s="1" customFormat="1" ht="18" customHeight="1" x14ac:dyDescent="0.25">
      <c r="A5" s="7">
        <v>1</v>
      </c>
      <c r="B5" s="9" t="str">
        <f>TUTTE!B5</f>
        <v xml:space="preserve">  LUCA DURANTE</v>
      </c>
      <c r="C5" s="15">
        <f>D5+F5</f>
        <v>0</v>
      </c>
      <c r="D5" s="18">
        <v>0</v>
      </c>
      <c r="E5" s="9" t="str">
        <f>TUTTE!E5</f>
        <v xml:space="preserve">  10 VOLTE MEGLIO</v>
      </c>
      <c r="F5" s="18">
        <v>0</v>
      </c>
      <c r="H5" s="13"/>
    </row>
    <row r="6" spans="1:8" s="1" customFormat="1" ht="18" customHeight="1" x14ac:dyDescent="0.25">
      <c r="A6" s="7">
        <v>2</v>
      </c>
      <c r="B6" s="9" t="str">
        <f>TUTTE!B6</f>
        <v xml:space="preserve">  MARIA SIMMINI DETTA MARIAGRAZIA</v>
      </c>
      <c r="C6" s="15">
        <f t="shared" ref="C6:C9" si="0">D6+F6</f>
        <v>0</v>
      </c>
      <c r="D6" s="18">
        <v>0</v>
      </c>
      <c r="E6" s="9" t="str">
        <f>TUTTE!E6</f>
        <v xml:space="preserve">  POTERE AL POPOLO</v>
      </c>
      <c r="F6" s="18">
        <v>0</v>
      </c>
    </row>
    <row r="7" spans="1:8" s="1" customFormat="1" ht="18" customHeight="1" x14ac:dyDescent="0.25">
      <c r="A7" s="7">
        <v>3</v>
      </c>
      <c r="B7" s="9" t="str">
        <f>TUTTE!B7</f>
        <v xml:space="preserve">  ELENA DE LUCA</v>
      </c>
      <c r="C7" s="15">
        <f t="shared" si="0"/>
        <v>0</v>
      </c>
      <c r="D7" s="18">
        <v>0</v>
      </c>
      <c r="E7" s="9" t="str">
        <f>TUTTE!E7</f>
        <v xml:space="preserve">  PARTITO VALORE UMANO</v>
      </c>
      <c r="F7" s="18">
        <v>0</v>
      </c>
    </row>
    <row r="8" spans="1:8" s="1" customFormat="1" ht="18" customHeight="1" x14ac:dyDescent="0.25">
      <c r="A8" s="7">
        <v>4</v>
      </c>
      <c r="B8" s="9" t="str">
        <f>TUTTE!B8</f>
        <v xml:space="preserve">  MARIA SOAVE ALEMANNO</v>
      </c>
      <c r="C8" s="15">
        <f t="shared" si="0"/>
        <v>208</v>
      </c>
      <c r="D8" s="18">
        <v>10</v>
      </c>
      <c r="E8" s="9" t="str">
        <f>TUTTE!E8</f>
        <v xml:space="preserve">  MOVIMENTO 5 STELLE</v>
      </c>
      <c r="F8" s="18">
        <v>198</v>
      </c>
    </row>
    <row r="9" spans="1:8" s="1" customFormat="1" ht="18" customHeight="1" x14ac:dyDescent="0.25">
      <c r="A9" s="7">
        <v>5</v>
      </c>
      <c r="B9" s="9" t="str">
        <f>TUTTE!B9</f>
        <v xml:space="preserve">  MARIA LUISA DE CARLO</v>
      </c>
      <c r="C9" s="15">
        <f t="shared" si="0"/>
        <v>2</v>
      </c>
      <c r="D9" s="18">
        <v>0</v>
      </c>
      <c r="E9" s="9" t="str">
        <f>TUTTE!E9</f>
        <v xml:space="preserve">  IL POPOLO DELLA FAMIGLIA</v>
      </c>
      <c r="F9" s="18">
        <v>2</v>
      </c>
    </row>
    <row r="10" spans="1:8" s="1" customFormat="1" ht="18" customHeight="1" x14ac:dyDescent="0.25">
      <c r="A10" s="24">
        <v>6</v>
      </c>
      <c r="B10" s="27" t="str">
        <f>TUTTE!B10</f>
        <v xml:space="preserve">  SERGIO BLASI</v>
      </c>
      <c r="C10" s="28">
        <f>D10+F10+F11+F12+F13</f>
        <v>87</v>
      </c>
      <c r="D10" s="33">
        <v>4</v>
      </c>
      <c r="E10" s="9" t="str">
        <f>TUTTE!E10</f>
        <v xml:space="preserve">  CIVICA POPOLARE LORENZIN</v>
      </c>
      <c r="F10" s="18">
        <v>1</v>
      </c>
    </row>
    <row r="11" spans="1:8" s="1" customFormat="1" ht="18" customHeight="1" x14ac:dyDescent="0.25">
      <c r="A11" s="25"/>
      <c r="B11" s="27">
        <f>TUTTE!B11</f>
        <v>0</v>
      </c>
      <c r="C11" s="29"/>
      <c r="D11" s="33"/>
      <c r="E11" s="9" t="str">
        <f>TUTTE!E11</f>
        <v xml:space="preserve">  EUROPA CON EMMA BONINO</v>
      </c>
      <c r="F11" s="18">
        <v>9</v>
      </c>
    </row>
    <row r="12" spans="1:8" s="1" customFormat="1" ht="18" customHeight="1" x14ac:dyDescent="0.25">
      <c r="A12" s="25"/>
      <c r="B12" s="27">
        <f>TUTTE!B12</f>
        <v>0</v>
      </c>
      <c r="C12" s="29"/>
      <c r="D12" s="33"/>
      <c r="E12" s="9" t="str">
        <f>TUTTE!E12</f>
        <v xml:space="preserve">  PD - PARTITO DEMOCRATICO</v>
      </c>
      <c r="F12" s="18">
        <v>72</v>
      </c>
    </row>
    <row r="13" spans="1:8" s="1" customFormat="1" ht="18" customHeight="1" x14ac:dyDescent="0.25">
      <c r="A13" s="26"/>
      <c r="B13" s="27">
        <f>TUTTE!B13</f>
        <v>0</v>
      </c>
      <c r="C13" s="30"/>
      <c r="D13" s="33"/>
      <c r="E13" s="9" t="str">
        <f>TUTTE!E13</f>
        <v xml:space="preserve">  ITALIA EUROPA - INSIEME</v>
      </c>
      <c r="F13" s="18">
        <v>1</v>
      </c>
    </row>
    <row r="14" spans="1:8" s="1" customFormat="1" ht="18" customHeight="1" x14ac:dyDescent="0.25">
      <c r="A14" s="7">
        <v>7</v>
      </c>
      <c r="B14" s="9" t="str">
        <f>TUTTE!B14</f>
        <v xml:space="preserve">  BARBARA CAMASSA</v>
      </c>
      <c r="C14" s="15">
        <f>D14+F14</f>
        <v>2</v>
      </c>
      <c r="D14" s="18">
        <v>0</v>
      </c>
      <c r="E14" s="9" t="str">
        <f>TUTTE!E14</f>
        <v xml:space="preserve">  PARTITO COMUNISTA</v>
      </c>
      <c r="F14" s="18">
        <v>2</v>
      </c>
    </row>
    <row r="15" spans="1:8" s="1" customFormat="1" ht="18" customHeight="1" x14ac:dyDescent="0.25">
      <c r="A15" s="7">
        <v>8</v>
      </c>
      <c r="B15" s="9" t="str">
        <f>TUTTE!B15</f>
        <v xml:space="preserve">  MARCELLO RISI</v>
      </c>
      <c r="C15" s="15">
        <f t="shared" ref="C15:C18" si="1">D15+F15</f>
        <v>24</v>
      </c>
      <c r="D15" s="18">
        <v>0</v>
      </c>
      <c r="E15" s="9" t="str">
        <f>TUTTE!E15</f>
        <v xml:space="preserve">  LIBERI E UGUALI CON PIETRO GRASSO</v>
      </c>
      <c r="F15" s="18">
        <v>24</v>
      </c>
    </row>
    <row r="16" spans="1:8" s="1" customFormat="1" ht="18" customHeight="1" x14ac:dyDescent="0.25">
      <c r="A16" s="7">
        <v>9</v>
      </c>
      <c r="B16" s="9" t="str">
        <f>TUTTE!B16</f>
        <v xml:space="preserve">  SONIA CITTA</v>
      </c>
      <c r="C16" s="15">
        <f t="shared" si="1"/>
        <v>1</v>
      </c>
      <c r="D16" s="18">
        <v>0</v>
      </c>
      <c r="E16" s="9" t="str">
        <f>TUTTE!E16</f>
        <v xml:space="preserve">  PARTITO REPUBBLICANO ITALIANO - ALA</v>
      </c>
      <c r="F16" s="18">
        <v>1</v>
      </c>
    </row>
    <row r="17" spans="1:6" s="1" customFormat="1" ht="18" customHeight="1" x14ac:dyDescent="0.25">
      <c r="A17" s="7">
        <v>10</v>
      </c>
      <c r="B17" s="9" t="str">
        <f>TUTTE!B17</f>
        <v xml:space="preserve">  ANGELO BALDASSARRE</v>
      </c>
      <c r="C17" s="15">
        <f t="shared" si="1"/>
        <v>3</v>
      </c>
      <c r="D17" s="18">
        <v>0</v>
      </c>
      <c r="E17" s="9" t="str">
        <f>TUTTE!E17</f>
        <v xml:space="preserve">  FORZA NUOVA - ITALIA AGLI ITALIANI</v>
      </c>
      <c r="F17" s="18">
        <v>3</v>
      </c>
    </row>
    <row r="18" spans="1:6" s="1" customFormat="1" ht="18" customHeight="1" x14ac:dyDescent="0.25">
      <c r="A18" s="7">
        <v>11</v>
      </c>
      <c r="B18" s="9" t="str">
        <f>TUTTE!B18</f>
        <v xml:space="preserve">  PIERPAOLO GIURI</v>
      </c>
      <c r="C18" s="15">
        <f t="shared" si="1"/>
        <v>3</v>
      </c>
      <c r="D18" s="18">
        <v>0</v>
      </c>
      <c r="E18" s="9" t="str">
        <f>TUTTE!E18</f>
        <v xml:space="preserve">  CASAPOUND ITALIA</v>
      </c>
      <c r="F18" s="18">
        <v>3</v>
      </c>
    </row>
    <row r="19" spans="1:6" s="1" customFormat="1" ht="18" customHeight="1" x14ac:dyDescent="0.25">
      <c r="A19" s="24">
        <v>12</v>
      </c>
      <c r="B19" s="27" t="str">
        <f>TUTTE!B19</f>
        <v xml:space="preserve">  ANDREA CAROPPO</v>
      </c>
      <c r="C19" s="28">
        <f>D19+F19+F20+F21+F22</f>
        <v>282</v>
      </c>
      <c r="D19" s="33">
        <v>10</v>
      </c>
      <c r="E19" s="9" t="str">
        <f>TUTTE!E19</f>
        <v xml:space="preserve">  FORZA ITALIA - BERLUSCONI PRESIDENTE</v>
      </c>
      <c r="F19" s="18">
        <v>144</v>
      </c>
    </row>
    <row r="20" spans="1:6" s="1" customFormat="1" ht="18" customHeight="1" x14ac:dyDescent="0.25">
      <c r="A20" s="25"/>
      <c r="B20" s="27">
        <f>TUTTE!B20</f>
        <v>0</v>
      </c>
      <c r="C20" s="29"/>
      <c r="D20" s="33"/>
      <c r="E20" s="9" t="str">
        <f>TUTTE!E20</f>
        <v xml:space="preserve">  GIORGIA MELONI - FRATELLI D'ITALIA</v>
      </c>
      <c r="F20" s="18">
        <v>37</v>
      </c>
    </row>
    <row r="21" spans="1:6" s="1" customFormat="1" ht="18" customHeight="1" x14ac:dyDescent="0.25">
      <c r="A21" s="25"/>
      <c r="B21" s="27">
        <f>TUTTE!B21</f>
        <v>0</v>
      </c>
      <c r="C21" s="29"/>
      <c r="D21" s="33"/>
      <c r="E21" s="9" t="str">
        <f>TUTTE!E21</f>
        <v xml:space="preserve">  LEGA - SALVINI PREMIER</v>
      </c>
      <c r="F21" s="18">
        <v>37</v>
      </c>
    </row>
    <row r="22" spans="1:6" s="1" customFormat="1" ht="18" customHeight="1" x14ac:dyDescent="0.25">
      <c r="A22" s="26"/>
      <c r="B22" s="27">
        <f>TUTTE!B22</f>
        <v>0</v>
      </c>
      <c r="C22" s="30"/>
      <c r="D22" s="33"/>
      <c r="E22" s="9" t="str">
        <f>TUTTE!E22</f>
        <v xml:space="preserve">  NOI CON L'ITALIA - LIBERTAS</v>
      </c>
      <c r="F22" s="18">
        <v>54</v>
      </c>
    </row>
    <row r="23" spans="1:6" s="8" customFormat="1" ht="18" customHeight="1" x14ac:dyDescent="0.25">
      <c r="A23" s="32" t="s">
        <v>2</v>
      </c>
      <c r="B23" s="32"/>
      <c r="C23" s="16">
        <f>D23+F23</f>
        <v>612</v>
      </c>
      <c r="D23" s="17">
        <f>SUM(D5:D22)</f>
        <v>24</v>
      </c>
      <c r="E23" s="14"/>
      <c r="F23" s="17">
        <f>SUM(F5:F22)</f>
        <v>588</v>
      </c>
    </row>
    <row r="24" spans="1:6" s="5" customFormat="1" ht="18" customHeight="1" x14ac:dyDescent="0.25">
      <c r="A24" s="27" t="s">
        <v>3</v>
      </c>
      <c r="B24" s="27"/>
      <c r="C24" s="19">
        <v>16</v>
      </c>
      <c r="D24" s="27" t="s">
        <v>15</v>
      </c>
      <c r="E24" s="27"/>
      <c r="F24" s="27"/>
    </row>
    <row r="25" spans="1:6" s="5" customFormat="1" ht="18" customHeight="1" x14ac:dyDescent="0.25">
      <c r="A25" s="27" t="s">
        <v>4</v>
      </c>
      <c r="B25" s="27"/>
      <c r="C25" s="19">
        <v>14</v>
      </c>
      <c r="D25" s="27" t="s">
        <v>16</v>
      </c>
      <c r="E25" s="27"/>
      <c r="F25" s="27"/>
    </row>
    <row r="26" spans="1:6" s="5" customFormat="1" ht="30" customHeight="1" x14ac:dyDescent="0.25">
      <c r="A26" s="27" t="s">
        <v>12</v>
      </c>
      <c r="B26" s="27"/>
      <c r="C26" s="19">
        <v>0</v>
      </c>
      <c r="D26" s="27" t="s">
        <v>17</v>
      </c>
      <c r="E26" s="27"/>
      <c r="F26" s="27"/>
    </row>
    <row r="27" spans="1:6" s="5" customFormat="1" ht="18" customHeight="1" x14ac:dyDescent="0.25">
      <c r="A27" s="3"/>
      <c r="B27" s="6" t="s">
        <v>11</v>
      </c>
      <c r="C27" s="15">
        <f>SUM(C23:C26)</f>
        <v>642</v>
      </c>
      <c r="D27" s="27" t="s">
        <v>18</v>
      </c>
      <c r="E27" s="27"/>
      <c r="F27" s="27"/>
    </row>
    <row r="28" spans="1:6" s="5" customFormat="1" ht="18" customHeight="1" x14ac:dyDescent="0.25">
      <c r="A28" s="27" t="s">
        <v>5</v>
      </c>
      <c r="B28" s="27"/>
      <c r="C28" s="19"/>
      <c r="D28" s="27" t="s">
        <v>19</v>
      </c>
      <c r="E28" s="27"/>
      <c r="F28" s="27"/>
    </row>
    <row r="29" spans="1:6" s="1" customFormat="1" x14ac:dyDescent="0.25"/>
  </sheetData>
  <sheetProtection sheet="1" objects="1" scenarios="1"/>
  <mergeCells count="20">
    <mergeCell ref="A28:B28"/>
    <mergeCell ref="D28:F28"/>
    <mergeCell ref="A19:A22"/>
    <mergeCell ref="B19:B22"/>
    <mergeCell ref="C19:C22"/>
    <mergeCell ref="D19:D22"/>
    <mergeCell ref="A23:B23"/>
    <mergeCell ref="A24:B24"/>
    <mergeCell ref="D24:F24"/>
    <mergeCell ref="A25:B25"/>
    <mergeCell ref="D25:F25"/>
    <mergeCell ref="A26:B26"/>
    <mergeCell ref="D26:F26"/>
    <mergeCell ref="D27:F27"/>
    <mergeCell ref="A1:F1"/>
    <mergeCell ref="A2:F2"/>
    <mergeCell ref="A10:A13"/>
    <mergeCell ref="B10:B13"/>
    <mergeCell ref="C10:C13"/>
    <mergeCell ref="D10:D13"/>
  </mergeCells>
  <conditionalFormatting sqref="C28">
    <cfRule type="cellIs" dxfId="28" priority="14" operator="notEqual">
      <formula>$C$27</formula>
    </cfRule>
  </conditionalFormatting>
  <conditionalFormatting sqref="C28">
    <cfRule type="cellIs" dxfId="27" priority="13" operator="notEqual">
      <formula>$C$27</formula>
    </cfRule>
  </conditionalFormatting>
  <conditionalFormatting sqref="C28">
    <cfRule type="cellIs" dxfId="26" priority="12" operator="notEqual">
      <formula>$C$27</formula>
    </cfRule>
  </conditionalFormatting>
  <conditionalFormatting sqref="C28">
    <cfRule type="cellIs" dxfId="25" priority="11" operator="notEqual">
      <formula>$C$27</formula>
    </cfRule>
  </conditionalFormatting>
  <conditionalFormatting sqref="C28">
    <cfRule type="cellIs" dxfId="24" priority="10" operator="notEqual">
      <formula>$C$27</formula>
    </cfRule>
  </conditionalFormatting>
  <conditionalFormatting sqref="C28">
    <cfRule type="cellIs" dxfId="23" priority="9" operator="notEqual">
      <formula>$C$27</formula>
    </cfRule>
  </conditionalFormatting>
  <conditionalFormatting sqref="C28">
    <cfRule type="cellIs" dxfId="22" priority="8" operator="notEqual">
      <formula>$C$27</formula>
    </cfRule>
  </conditionalFormatting>
  <conditionalFormatting sqref="C28">
    <cfRule type="cellIs" dxfId="21" priority="7" operator="notEqual">
      <formula>$C$27</formula>
    </cfRule>
  </conditionalFormatting>
  <conditionalFormatting sqref="C28">
    <cfRule type="cellIs" dxfId="20" priority="6" operator="notEqual">
      <formula>$C$27</formula>
    </cfRule>
  </conditionalFormatting>
  <conditionalFormatting sqref="C28">
    <cfRule type="cellIs" dxfId="19" priority="5" operator="notEqual">
      <formula>$C$27</formula>
    </cfRule>
  </conditionalFormatting>
  <conditionalFormatting sqref="C28">
    <cfRule type="cellIs" dxfId="18" priority="4" operator="notEqual">
      <formula>$C$27</formula>
    </cfRule>
  </conditionalFormatting>
  <conditionalFormatting sqref="C28">
    <cfRule type="cellIs" dxfId="17" priority="3" operator="notEqual">
      <formula>$C$27</formula>
    </cfRule>
  </conditionalFormatting>
  <conditionalFormatting sqref="C28">
    <cfRule type="cellIs" dxfId="16" priority="2" operator="notEqual">
      <formula>$C$27</formula>
    </cfRule>
  </conditionalFormatting>
  <conditionalFormatting sqref="C28">
    <cfRule type="cellIs" dxfId="15" priority="1" operator="notEqual">
      <formula>$C$27</formula>
    </cfRule>
  </conditionalFormatting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B13" workbookViewId="0">
      <selection activeCell="C28" sqref="C28"/>
    </sheetView>
  </sheetViews>
  <sheetFormatPr defaultRowHeight="15" x14ac:dyDescent="0.25"/>
  <cols>
    <col min="1" max="1" width="6.42578125" customWidth="1"/>
    <col min="2" max="2" width="40.7109375" customWidth="1"/>
    <col min="3" max="4" width="15.7109375" customWidth="1"/>
    <col min="5" max="5" width="45.7109375" customWidth="1"/>
    <col min="6" max="6" width="15.7109375" customWidth="1"/>
  </cols>
  <sheetData>
    <row r="1" spans="1:8" s="8" customFormat="1" x14ac:dyDescent="0.25">
      <c r="A1" s="22" t="s">
        <v>14</v>
      </c>
      <c r="B1" s="22"/>
      <c r="C1" s="22"/>
      <c r="D1" s="22"/>
      <c r="E1" s="22"/>
      <c r="F1" s="22"/>
    </row>
    <row r="2" spans="1:8" s="5" customFormat="1" ht="26.25" customHeight="1" x14ac:dyDescent="0.25">
      <c r="A2" s="23" t="s">
        <v>65</v>
      </c>
      <c r="B2" s="23"/>
      <c r="C2" s="23"/>
      <c r="D2" s="23"/>
      <c r="E2" s="23"/>
      <c r="F2" s="23"/>
    </row>
    <row r="3" spans="1:8" s="4" customFormat="1" ht="49.5" customHeight="1" x14ac:dyDescent="0.25">
      <c r="A3" s="11" t="s">
        <v>13</v>
      </c>
      <c r="B3" s="12" t="s">
        <v>0</v>
      </c>
      <c r="C3" s="11" t="s">
        <v>50</v>
      </c>
      <c r="D3" s="11" t="s">
        <v>9</v>
      </c>
      <c r="E3" s="12" t="s">
        <v>1</v>
      </c>
      <c r="F3" s="11" t="s">
        <v>10</v>
      </c>
    </row>
    <row r="4" spans="1:8" s="2" customFormat="1" ht="15" customHeight="1" x14ac:dyDescent="0.25">
      <c r="A4" s="10"/>
      <c r="B4" s="10"/>
      <c r="C4" s="10" t="s">
        <v>6</v>
      </c>
      <c r="D4" s="10" t="s">
        <v>8</v>
      </c>
      <c r="E4" s="10"/>
      <c r="F4" s="10" t="s">
        <v>7</v>
      </c>
    </row>
    <row r="5" spans="1:8" s="1" customFormat="1" ht="18" customHeight="1" x14ac:dyDescent="0.25">
      <c r="A5" s="7">
        <v>1</v>
      </c>
      <c r="B5" s="9" t="str">
        <f>TUTTE!B5</f>
        <v xml:space="preserve">  LUCA DURANTE</v>
      </c>
      <c r="C5" s="15">
        <f>D5+F5</f>
        <v>0</v>
      </c>
      <c r="D5" s="18">
        <v>0</v>
      </c>
      <c r="E5" s="9" t="str">
        <f>TUTTE!E5</f>
        <v xml:space="preserve">  10 VOLTE MEGLIO</v>
      </c>
      <c r="F5" s="18">
        <v>0</v>
      </c>
      <c r="H5" s="13"/>
    </row>
    <row r="6" spans="1:8" s="1" customFormat="1" ht="18" customHeight="1" x14ac:dyDescent="0.25">
      <c r="A6" s="7">
        <v>2</v>
      </c>
      <c r="B6" s="9" t="str">
        <f>TUTTE!B6</f>
        <v xml:space="preserve">  MARIA SIMMINI DETTA MARIAGRAZIA</v>
      </c>
      <c r="C6" s="15">
        <f t="shared" ref="C6:C9" si="0">D6+F6</f>
        <v>10</v>
      </c>
      <c r="D6" s="18">
        <v>0</v>
      </c>
      <c r="E6" s="9" t="str">
        <f>TUTTE!E6</f>
        <v xml:space="preserve">  POTERE AL POPOLO</v>
      </c>
      <c r="F6" s="18">
        <v>10</v>
      </c>
    </row>
    <row r="7" spans="1:8" s="1" customFormat="1" ht="18" customHeight="1" x14ac:dyDescent="0.25">
      <c r="A7" s="7">
        <v>3</v>
      </c>
      <c r="B7" s="9" t="str">
        <f>TUTTE!B7</f>
        <v xml:space="preserve">  ELENA DE LUCA</v>
      </c>
      <c r="C7" s="15">
        <f t="shared" si="0"/>
        <v>0</v>
      </c>
      <c r="D7" s="18">
        <v>0</v>
      </c>
      <c r="E7" s="9" t="str">
        <f>TUTTE!E7</f>
        <v xml:space="preserve">  PARTITO VALORE UMANO</v>
      </c>
      <c r="F7" s="18">
        <v>0</v>
      </c>
    </row>
    <row r="8" spans="1:8" s="1" customFormat="1" ht="18" customHeight="1" x14ac:dyDescent="0.25">
      <c r="A8" s="7">
        <v>4</v>
      </c>
      <c r="B8" s="9" t="str">
        <f>TUTTE!B8</f>
        <v xml:space="preserve">  MARIA SOAVE ALEMANNO</v>
      </c>
      <c r="C8" s="15">
        <f t="shared" si="0"/>
        <v>194</v>
      </c>
      <c r="D8" s="18">
        <v>10</v>
      </c>
      <c r="E8" s="9" t="str">
        <f>TUTTE!E8</f>
        <v xml:space="preserve">  MOVIMENTO 5 STELLE</v>
      </c>
      <c r="F8" s="18">
        <v>184</v>
      </c>
    </row>
    <row r="9" spans="1:8" s="1" customFormat="1" ht="18" customHeight="1" x14ac:dyDescent="0.25">
      <c r="A9" s="7">
        <v>5</v>
      </c>
      <c r="B9" s="9" t="str">
        <f>TUTTE!B9</f>
        <v xml:space="preserve">  MARIA LUISA DE CARLO</v>
      </c>
      <c r="C9" s="15">
        <f t="shared" si="0"/>
        <v>0</v>
      </c>
      <c r="D9" s="18">
        <v>0</v>
      </c>
      <c r="E9" s="9" t="str">
        <f>TUTTE!E9</f>
        <v xml:space="preserve">  IL POPOLO DELLA FAMIGLIA</v>
      </c>
      <c r="F9" s="18">
        <v>0</v>
      </c>
    </row>
    <row r="10" spans="1:8" s="1" customFormat="1" ht="18" customHeight="1" x14ac:dyDescent="0.25">
      <c r="A10" s="24">
        <v>6</v>
      </c>
      <c r="B10" s="27" t="str">
        <f>TUTTE!B10</f>
        <v xml:space="preserve">  SERGIO BLASI</v>
      </c>
      <c r="C10" s="28">
        <f>D10+F10+F11+F12+F13</f>
        <v>124</v>
      </c>
      <c r="D10" s="33">
        <v>8</v>
      </c>
      <c r="E10" s="9" t="str">
        <f>TUTTE!E10</f>
        <v xml:space="preserve">  CIVICA POPOLARE LORENZIN</v>
      </c>
      <c r="F10" s="18">
        <v>2</v>
      </c>
    </row>
    <row r="11" spans="1:8" s="1" customFormat="1" ht="18" customHeight="1" x14ac:dyDescent="0.25">
      <c r="A11" s="25"/>
      <c r="B11" s="27">
        <f>TUTTE!B11</f>
        <v>0</v>
      </c>
      <c r="C11" s="29"/>
      <c r="D11" s="33"/>
      <c r="E11" s="9" t="str">
        <f>TUTTE!E11</f>
        <v xml:space="preserve">  EUROPA CON EMMA BONINO</v>
      </c>
      <c r="F11" s="18">
        <v>3</v>
      </c>
    </row>
    <row r="12" spans="1:8" s="1" customFormat="1" ht="18" customHeight="1" x14ac:dyDescent="0.25">
      <c r="A12" s="25"/>
      <c r="B12" s="27">
        <f>TUTTE!B12</f>
        <v>0</v>
      </c>
      <c r="C12" s="29"/>
      <c r="D12" s="33"/>
      <c r="E12" s="9" t="str">
        <f>TUTTE!E12</f>
        <v xml:space="preserve">  PD - PARTITO DEMOCRATICO</v>
      </c>
      <c r="F12" s="18">
        <v>111</v>
      </c>
    </row>
    <row r="13" spans="1:8" s="1" customFormat="1" ht="18" customHeight="1" x14ac:dyDescent="0.25">
      <c r="A13" s="26"/>
      <c r="B13" s="27">
        <f>TUTTE!B13</f>
        <v>0</v>
      </c>
      <c r="C13" s="30"/>
      <c r="D13" s="33"/>
      <c r="E13" s="9" t="str">
        <f>TUTTE!E13</f>
        <v xml:space="preserve">  ITALIA EUROPA - INSIEME</v>
      </c>
      <c r="F13" s="18">
        <v>0</v>
      </c>
    </row>
    <row r="14" spans="1:8" s="1" customFormat="1" ht="18" customHeight="1" x14ac:dyDescent="0.25">
      <c r="A14" s="7">
        <v>7</v>
      </c>
      <c r="B14" s="9" t="str">
        <f>TUTTE!B14</f>
        <v xml:space="preserve">  BARBARA CAMASSA</v>
      </c>
      <c r="C14" s="15">
        <f>D14+F14</f>
        <v>1</v>
      </c>
      <c r="D14" s="18">
        <v>0</v>
      </c>
      <c r="E14" s="9" t="str">
        <f>TUTTE!E14</f>
        <v xml:space="preserve">  PARTITO COMUNISTA</v>
      </c>
      <c r="F14" s="18">
        <v>1</v>
      </c>
    </row>
    <row r="15" spans="1:8" s="1" customFormat="1" ht="18" customHeight="1" x14ac:dyDescent="0.25">
      <c r="A15" s="7">
        <v>8</v>
      </c>
      <c r="B15" s="9" t="str">
        <f>TUTTE!B15</f>
        <v xml:space="preserve">  MARCELLO RISI</v>
      </c>
      <c r="C15" s="15">
        <f t="shared" ref="C15:C18" si="1">D15+F15</f>
        <v>18</v>
      </c>
      <c r="D15" s="18">
        <v>2</v>
      </c>
      <c r="E15" s="9" t="str">
        <f>TUTTE!E15</f>
        <v xml:space="preserve">  LIBERI E UGUALI CON PIETRO GRASSO</v>
      </c>
      <c r="F15" s="18">
        <v>16</v>
      </c>
    </row>
    <row r="16" spans="1:8" s="1" customFormat="1" ht="18" customHeight="1" x14ac:dyDescent="0.25">
      <c r="A16" s="7">
        <v>9</v>
      </c>
      <c r="B16" s="9" t="str">
        <f>TUTTE!B16</f>
        <v xml:space="preserve">  SONIA CITTA</v>
      </c>
      <c r="C16" s="15">
        <f t="shared" si="1"/>
        <v>1</v>
      </c>
      <c r="D16" s="18">
        <v>0</v>
      </c>
      <c r="E16" s="9" t="str">
        <f>TUTTE!E16</f>
        <v xml:space="preserve">  PARTITO REPUBBLICANO ITALIANO - ALA</v>
      </c>
      <c r="F16" s="18">
        <v>1</v>
      </c>
    </row>
    <row r="17" spans="1:6" s="1" customFormat="1" ht="18" customHeight="1" x14ac:dyDescent="0.25">
      <c r="A17" s="7">
        <v>10</v>
      </c>
      <c r="B17" s="9" t="str">
        <f>TUTTE!B17</f>
        <v xml:space="preserve">  ANGELO BALDASSARRE</v>
      </c>
      <c r="C17" s="15">
        <f t="shared" si="1"/>
        <v>5</v>
      </c>
      <c r="D17" s="18">
        <v>1</v>
      </c>
      <c r="E17" s="9" t="str">
        <f>TUTTE!E17</f>
        <v xml:space="preserve">  FORZA NUOVA - ITALIA AGLI ITALIANI</v>
      </c>
      <c r="F17" s="18">
        <v>4</v>
      </c>
    </row>
    <row r="18" spans="1:6" s="1" customFormat="1" ht="18" customHeight="1" x14ac:dyDescent="0.25">
      <c r="A18" s="7">
        <v>11</v>
      </c>
      <c r="B18" s="9" t="str">
        <f>TUTTE!B18</f>
        <v xml:space="preserve">  PIERPAOLO GIURI</v>
      </c>
      <c r="C18" s="15">
        <f t="shared" si="1"/>
        <v>2</v>
      </c>
      <c r="D18" s="18">
        <v>0</v>
      </c>
      <c r="E18" s="9" t="str">
        <f>TUTTE!E18</f>
        <v xml:space="preserve">  CASAPOUND ITALIA</v>
      </c>
      <c r="F18" s="18">
        <v>2</v>
      </c>
    </row>
    <row r="19" spans="1:6" s="1" customFormat="1" ht="18" customHeight="1" x14ac:dyDescent="0.25">
      <c r="A19" s="24">
        <v>12</v>
      </c>
      <c r="B19" s="27" t="str">
        <f>TUTTE!B19</f>
        <v xml:space="preserve">  ANDREA CAROPPO</v>
      </c>
      <c r="C19" s="28">
        <f>D19+F19+F20+F21+F22</f>
        <v>200</v>
      </c>
      <c r="D19" s="33">
        <v>3</v>
      </c>
      <c r="E19" s="9" t="str">
        <f>TUTTE!E19</f>
        <v xml:space="preserve">  FORZA ITALIA - BERLUSCONI PRESIDENTE</v>
      </c>
      <c r="F19" s="18">
        <v>99</v>
      </c>
    </row>
    <row r="20" spans="1:6" s="1" customFormat="1" ht="18" customHeight="1" x14ac:dyDescent="0.25">
      <c r="A20" s="25"/>
      <c r="B20" s="27">
        <f>TUTTE!B20</f>
        <v>0</v>
      </c>
      <c r="C20" s="29"/>
      <c r="D20" s="33"/>
      <c r="E20" s="9" t="str">
        <f>TUTTE!E20</f>
        <v xml:space="preserve">  GIORGIA MELONI - FRATELLI D'ITALIA</v>
      </c>
      <c r="F20" s="18">
        <v>25</v>
      </c>
    </row>
    <row r="21" spans="1:6" s="1" customFormat="1" ht="18" customHeight="1" x14ac:dyDescent="0.25">
      <c r="A21" s="25"/>
      <c r="B21" s="27">
        <f>TUTTE!B21</f>
        <v>0</v>
      </c>
      <c r="C21" s="29"/>
      <c r="D21" s="33"/>
      <c r="E21" s="9" t="str">
        <f>TUTTE!E21</f>
        <v xml:space="preserve">  LEGA - SALVINI PREMIER</v>
      </c>
      <c r="F21" s="18">
        <v>31</v>
      </c>
    </row>
    <row r="22" spans="1:6" s="1" customFormat="1" ht="18" customHeight="1" x14ac:dyDescent="0.25">
      <c r="A22" s="26"/>
      <c r="B22" s="27">
        <f>TUTTE!B22</f>
        <v>0</v>
      </c>
      <c r="C22" s="30"/>
      <c r="D22" s="33"/>
      <c r="E22" s="9" t="str">
        <f>TUTTE!E22</f>
        <v xml:space="preserve">  NOI CON L'ITALIA - LIBERTAS</v>
      </c>
      <c r="F22" s="18">
        <v>42</v>
      </c>
    </row>
    <row r="23" spans="1:6" s="8" customFormat="1" ht="18" customHeight="1" x14ac:dyDescent="0.25">
      <c r="A23" s="32" t="s">
        <v>2</v>
      </c>
      <c r="B23" s="32"/>
      <c r="C23" s="16">
        <f>D23+F23</f>
        <v>555</v>
      </c>
      <c r="D23" s="17">
        <f>SUM(D5:D22)</f>
        <v>24</v>
      </c>
      <c r="E23" s="14"/>
      <c r="F23" s="17">
        <f>SUM(F5:F22)</f>
        <v>531</v>
      </c>
    </row>
    <row r="24" spans="1:6" s="5" customFormat="1" ht="18" customHeight="1" x14ac:dyDescent="0.25">
      <c r="A24" s="27" t="s">
        <v>3</v>
      </c>
      <c r="B24" s="27"/>
      <c r="C24" s="19">
        <v>12</v>
      </c>
      <c r="D24" s="27" t="s">
        <v>15</v>
      </c>
      <c r="E24" s="27"/>
      <c r="F24" s="27"/>
    </row>
    <row r="25" spans="1:6" s="5" customFormat="1" ht="18" customHeight="1" x14ac:dyDescent="0.25">
      <c r="A25" s="27" t="s">
        <v>4</v>
      </c>
      <c r="B25" s="27"/>
      <c r="C25" s="19">
        <v>14</v>
      </c>
      <c r="D25" s="27" t="s">
        <v>16</v>
      </c>
      <c r="E25" s="27"/>
      <c r="F25" s="27"/>
    </row>
    <row r="26" spans="1:6" s="5" customFormat="1" ht="30" customHeight="1" x14ac:dyDescent="0.25">
      <c r="A26" s="27" t="s">
        <v>12</v>
      </c>
      <c r="B26" s="27"/>
      <c r="C26" s="19"/>
      <c r="D26" s="27" t="s">
        <v>17</v>
      </c>
      <c r="E26" s="27"/>
      <c r="F26" s="27"/>
    </row>
    <row r="27" spans="1:6" s="5" customFormat="1" ht="18" customHeight="1" x14ac:dyDescent="0.25">
      <c r="A27" s="3"/>
      <c r="B27" s="6" t="s">
        <v>11</v>
      </c>
      <c r="C27" s="15">
        <f>SUM(C23:C26)</f>
        <v>581</v>
      </c>
      <c r="D27" s="27" t="s">
        <v>18</v>
      </c>
      <c r="E27" s="27"/>
      <c r="F27" s="27"/>
    </row>
    <row r="28" spans="1:6" s="5" customFormat="1" ht="18" customHeight="1" x14ac:dyDescent="0.25">
      <c r="A28" s="27" t="s">
        <v>5</v>
      </c>
      <c r="B28" s="27"/>
      <c r="C28" s="19"/>
      <c r="D28" s="27" t="s">
        <v>19</v>
      </c>
      <c r="E28" s="27"/>
      <c r="F28" s="27"/>
    </row>
    <row r="29" spans="1:6" s="1" customFormat="1" x14ac:dyDescent="0.25"/>
  </sheetData>
  <sheetProtection sheet="1" objects="1" scenarios="1"/>
  <mergeCells count="20">
    <mergeCell ref="A28:B28"/>
    <mergeCell ref="D28:F28"/>
    <mergeCell ref="A19:A22"/>
    <mergeCell ref="B19:B22"/>
    <mergeCell ref="C19:C22"/>
    <mergeCell ref="D19:D22"/>
    <mergeCell ref="A23:B23"/>
    <mergeCell ref="A24:B24"/>
    <mergeCell ref="D24:F24"/>
    <mergeCell ref="A25:B25"/>
    <mergeCell ref="D25:F25"/>
    <mergeCell ref="A26:B26"/>
    <mergeCell ref="D26:F26"/>
    <mergeCell ref="D27:F27"/>
    <mergeCell ref="A1:F1"/>
    <mergeCell ref="A2:F2"/>
    <mergeCell ref="A10:A13"/>
    <mergeCell ref="B10:B13"/>
    <mergeCell ref="C10:C13"/>
    <mergeCell ref="D10:D13"/>
  </mergeCells>
  <conditionalFormatting sqref="C28">
    <cfRule type="cellIs" dxfId="14" priority="15" operator="notEqual">
      <formula>$C$27</formula>
    </cfRule>
  </conditionalFormatting>
  <conditionalFormatting sqref="C28">
    <cfRule type="cellIs" dxfId="13" priority="14" operator="notEqual">
      <formula>$C$27</formula>
    </cfRule>
  </conditionalFormatting>
  <conditionalFormatting sqref="C28">
    <cfRule type="cellIs" dxfId="12" priority="13" operator="notEqual">
      <formula>$C$27</formula>
    </cfRule>
  </conditionalFormatting>
  <conditionalFormatting sqref="C28">
    <cfRule type="cellIs" dxfId="11" priority="12" operator="notEqual">
      <formula>$C$27</formula>
    </cfRule>
  </conditionalFormatting>
  <conditionalFormatting sqref="C28">
    <cfRule type="cellIs" dxfId="10" priority="11" operator="notEqual">
      <formula>$C$27</formula>
    </cfRule>
  </conditionalFormatting>
  <conditionalFormatting sqref="C28">
    <cfRule type="cellIs" dxfId="9" priority="10" operator="notEqual">
      <formula>$C$27</formula>
    </cfRule>
  </conditionalFormatting>
  <conditionalFormatting sqref="C28">
    <cfRule type="cellIs" dxfId="8" priority="9" operator="notEqual">
      <formula>$C$27</formula>
    </cfRule>
  </conditionalFormatting>
  <conditionalFormatting sqref="C28">
    <cfRule type="cellIs" dxfId="7" priority="8" operator="notEqual">
      <formula>$C$27</formula>
    </cfRule>
  </conditionalFormatting>
  <conditionalFormatting sqref="C28">
    <cfRule type="cellIs" dxfId="6" priority="7" operator="notEqual">
      <formula>$C$27</formula>
    </cfRule>
  </conditionalFormatting>
  <conditionalFormatting sqref="C28">
    <cfRule type="cellIs" dxfId="5" priority="6" operator="notEqual">
      <formula>$C$27</formula>
    </cfRule>
  </conditionalFormatting>
  <conditionalFormatting sqref="C28">
    <cfRule type="cellIs" dxfId="4" priority="5" operator="notEqual">
      <formula>$C$27</formula>
    </cfRule>
  </conditionalFormatting>
  <conditionalFormatting sqref="C28">
    <cfRule type="cellIs" dxfId="3" priority="4" operator="notEqual">
      <formula>$C$27</formula>
    </cfRule>
  </conditionalFormatting>
  <conditionalFormatting sqref="C28">
    <cfRule type="cellIs" dxfId="2" priority="3" operator="notEqual">
      <formula>$C$27</formula>
    </cfRule>
  </conditionalFormatting>
  <conditionalFormatting sqref="C28">
    <cfRule type="cellIs" dxfId="1" priority="2" operator="notEqual">
      <formula>$C$27</formula>
    </cfRule>
  </conditionalFormatting>
  <conditionalFormatting sqref="C28">
    <cfRule type="cellIs" dxfId="0" priority="1" operator="notEqual">
      <formula>$C$27</formula>
    </cfRule>
  </conditionalFormatting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B13" workbookViewId="0">
      <selection activeCell="C28" sqref="C28"/>
    </sheetView>
  </sheetViews>
  <sheetFormatPr defaultRowHeight="15" x14ac:dyDescent="0.25"/>
  <cols>
    <col min="1" max="1" width="6.42578125" customWidth="1"/>
    <col min="2" max="2" width="40.7109375" customWidth="1"/>
    <col min="3" max="4" width="15.7109375" customWidth="1"/>
    <col min="5" max="5" width="45.7109375" customWidth="1"/>
    <col min="6" max="6" width="15.7109375" customWidth="1"/>
  </cols>
  <sheetData>
    <row r="1" spans="1:8" s="8" customFormat="1" x14ac:dyDescent="0.25">
      <c r="A1" s="22" t="s">
        <v>14</v>
      </c>
      <c r="B1" s="22"/>
      <c r="C1" s="22"/>
      <c r="D1" s="22"/>
      <c r="E1" s="22"/>
      <c r="F1" s="22"/>
    </row>
    <row r="2" spans="1:8" s="5" customFormat="1" ht="26.25" customHeight="1" x14ac:dyDescent="0.25">
      <c r="A2" s="23" t="s">
        <v>51</v>
      </c>
      <c r="B2" s="23"/>
      <c r="C2" s="23"/>
      <c r="D2" s="23"/>
      <c r="E2" s="23"/>
      <c r="F2" s="23"/>
    </row>
    <row r="3" spans="1:8" s="4" customFormat="1" ht="49.5" customHeight="1" x14ac:dyDescent="0.25">
      <c r="A3" s="11" t="s">
        <v>13</v>
      </c>
      <c r="B3" s="12" t="s">
        <v>0</v>
      </c>
      <c r="C3" s="11" t="s">
        <v>50</v>
      </c>
      <c r="D3" s="11" t="s">
        <v>9</v>
      </c>
      <c r="E3" s="12" t="s">
        <v>1</v>
      </c>
      <c r="F3" s="11" t="s">
        <v>10</v>
      </c>
    </row>
    <row r="4" spans="1:8" s="2" customFormat="1" ht="15" customHeight="1" x14ac:dyDescent="0.25">
      <c r="A4" s="10"/>
      <c r="B4" s="10"/>
      <c r="C4" s="10" t="s">
        <v>6</v>
      </c>
      <c r="D4" s="10" t="s">
        <v>8</v>
      </c>
      <c r="E4" s="10"/>
      <c r="F4" s="10" t="s">
        <v>7</v>
      </c>
    </row>
    <row r="5" spans="1:8" s="1" customFormat="1" ht="18" customHeight="1" x14ac:dyDescent="0.25">
      <c r="A5" s="7">
        <v>1</v>
      </c>
      <c r="B5" s="9" t="str">
        <f>TUTTE!B5</f>
        <v xml:space="preserve">  LUCA DURANTE</v>
      </c>
      <c r="C5" s="15">
        <f>D5+F5</f>
        <v>0</v>
      </c>
      <c r="D5" s="18">
        <v>0</v>
      </c>
      <c r="E5" s="9" t="str">
        <f>TUTTE!E5</f>
        <v xml:space="preserve">  10 VOLTE MEGLIO</v>
      </c>
      <c r="F5" s="18">
        <v>0</v>
      </c>
      <c r="H5" s="13"/>
    </row>
    <row r="6" spans="1:8" s="1" customFormat="1" ht="18" customHeight="1" x14ac:dyDescent="0.25">
      <c r="A6" s="7">
        <v>2</v>
      </c>
      <c r="B6" s="9" t="str">
        <f>TUTTE!B6</f>
        <v xml:space="preserve">  MARIA SIMMINI DETTA MARIAGRAZIA</v>
      </c>
      <c r="C6" s="15">
        <f t="shared" ref="C6:C9" si="0">D6+F6</f>
        <v>4</v>
      </c>
      <c r="D6" s="18">
        <v>0</v>
      </c>
      <c r="E6" s="9" t="str">
        <f>TUTTE!E6</f>
        <v xml:space="preserve">  POTERE AL POPOLO</v>
      </c>
      <c r="F6" s="18">
        <v>4</v>
      </c>
    </row>
    <row r="7" spans="1:8" s="1" customFormat="1" ht="18" customHeight="1" x14ac:dyDescent="0.25">
      <c r="A7" s="7">
        <v>3</v>
      </c>
      <c r="B7" s="9" t="str">
        <f>TUTTE!B7</f>
        <v xml:space="preserve">  ELENA DE LUCA</v>
      </c>
      <c r="C7" s="15">
        <f t="shared" si="0"/>
        <v>0</v>
      </c>
      <c r="D7" s="18">
        <v>0</v>
      </c>
      <c r="E7" s="9" t="str">
        <f>TUTTE!E7</f>
        <v xml:space="preserve">  PARTITO VALORE UMANO</v>
      </c>
      <c r="F7" s="18">
        <v>0</v>
      </c>
    </row>
    <row r="8" spans="1:8" s="1" customFormat="1" ht="18" customHeight="1" x14ac:dyDescent="0.25">
      <c r="A8" s="7">
        <v>4</v>
      </c>
      <c r="B8" s="9" t="str">
        <f>TUTTE!B8</f>
        <v xml:space="preserve">  MARIA SOAVE ALEMANNO</v>
      </c>
      <c r="C8" s="15">
        <f t="shared" si="0"/>
        <v>293</v>
      </c>
      <c r="D8" s="18">
        <v>0</v>
      </c>
      <c r="E8" s="9" t="str">
        <f>TUTTE!E8</f>
        <v xml:space="preserve">  MOVIMENTO 5 STELLE</v>
      </c>
      <c r="F8" s="18">
        <v>293</v>
      </c>
    </row>
    <row r="9" spans="1:8" s="1" customFormat="1" ht="18" customHeight="1" x14ac:dyDescent="0.25">
      <c r="A9" s="7">
        <v>5</v>
      </c>
      <c r="B9" s="9" t="str">
        <f>TUTTE!B9</f>
        <v xml:space="preserve">  MARIA LUISA DE CARLO</v>
      </c>
      <c r="C9" s="15">
        <f t="shared" si="0"/>
        <v>1</v>
      </c>
      <c r="D9" s="18">
        <v>0</v>
      </c>
      <c r="E9" s="9" t="str">
        <f>TUTTE!E9</f>
        <v xml:space="preserve">  IL POPOLO DELLA FAMIGLIA</v>
      </c>
      <c r="F9" s="18">
        <v>1</v>
      </c>
    </row>
    <row r="10" spans="1:8" s="1" customFormat="1" ht="18" customHeight="1" x14ac:dyDescent="0.25">
      <c r="A10" s="24">
        <v>6</v>
      </c>
      <c r="B10" s="27" t="str">
        <f>TUTTE!B10</f>
        <v xml:space="preserve">  SERGIO BLASI</v>
      </c>
      <c r="C10" s="28">
        <f>D10+F10+F11+F12+F13</f>
        <v>133</v>
      </c>
      <c r="D10" s="33">
        <v>4</v>
      </c>
      <c r="E10" s="9" t="str">
        <f>TUTTE!E10</f>
        <v xml:space="preserve">  CIVICA POPOLARE LORENZIN</v>
      </c>
      <c r="F10" s="18">
        <v>1</v>
      </c>
    </row>
    <row r="11" spans="1:8" s="1" customFormat="1" ht="18" customHeight="1" x14ac:dyDescent="0.25">
      <c r="A11" s="25"/>
      <c r="B11" s="27">
        <f>TUTTE!B11</f>
        <v>0</v>
      </c>
      <c r="C11" s="29"/>
      <c r="D11" s="33"/>
      <c r="E11" s="9" t="str">
        <f>TUTTE!E11</f>
        <v xml:space="preserve">  EUROPA CON EMMA BONINO</v>
      </c>
      <c r="F11" s="18">
        <v>6</v>
      </c>
    </row>
    <row r="12" spans="1:8" s="1" customFormat="1" ht="18" customHeight="1" x14ac:dyDescent="0.25">
      <c r="A12" s="25"/>
      <c r="B12" s="27">
        <f>TUTTE!B12</f>
        <v>0</v>
      </c>
      <c r="C12" s="29"/>
      <c r="D12" s="33"/>
      <c r="E12" s="9" t="str">
        <f>TUTTE!E12</f>
        <v xml:space="preserve">  PD - PARTITO DEMOCRATICO</v>
      </c>
      <c r="F12" s="18">
        <v>120</v>
      </c>
    </row>
    <row r="13" spans="1:8" s="1" customFormat="1" ht="18" customHeight="1" x14ac:dyDescent="0.25">
      <c r="A13" s="26"/>
      <c r="B13" s="27">
        <f>TUTTE!B13</f>
        <v>0</v>
      </c>
      <c r="C13" s="30"/>
      <c r="D13" s="33"/>
      <c r="E13" s="9" t="str">
        <f>TUTTE!E13</f>
        <v xml:space="preserve">  ITALIA EUROPA - INSIEME</v>
      </c>
      <c r="F13" s="18">
        <v>2</v>
      </c>
    </row>
    <row r="14" spans="1:8" s="1" customFormat="1" ht="18" customHeight="1" x14ac:dyDescent="0.25">
      <c r="A14" s="7">
        <v>7</v>
      </c>
      <c r="B14" s="9" t="str">
        <f>TUTTE!B14</f>
        <v xml:space="preserve">  BARBARA CAMASSA</v>
      </c>
      <c r="C14" s="15">
        <f>D14+F14</f>
        <v>1</v>
      </c>
      <c r="D14" s="18">
        <v>0</v>
      </c>
      <c r="E14" s="9" t="str">
        <f>TUTTE!E14</f>
        <v xml:space="preserve">  PARTITO COMUNISTA</v>
      </c>
      <c r="F14" s="18">
        <v>1</v>
      </c>
    </row>
    <row r="15" spans="1:8" s="1" customFormat="1" ht="18" customHeight="1" x14ac:dyDescent="0.25">
      <c r="A15" s="7">
        <v>8</v>
      </c>
      <c r="B15" s="9" t="str">
        <f>TUTTE!B15</f>
        <v xml:space="preserve">  MARCELLO RISI</v>
      </c>
      <c r="C15" s="15">
        <f t="shared" ref="C15:C18" si="1">D15+F15</f>
        <v>36</v>
      </c>
      <c r="D15" s="18">
        <v>0</v>
      </c>
      <c r="E15" s="9" t="str">
        <f>TUTTE!E15</f>
        <v xml:space="preserve">  LIBERI E UGUALI CON PIETRO GRASSO</v>
      </c>
      <c r="F15" s="18">
        <v>36</v>
      </c>
    </row>
    <row r="16" spans="1:8" s="1" customFormat="1" ht="18" customHeight="1" x14ac:dyDescent="0.25">
      <c r="A16" s="7">
        <v>9</v>
      </c>
      <c r="B16" s="9" t="str">
        <f>TUTTE!B16</f>
        <v xml:space="preserve">  SONIA CITTA</v>
      </c>
      <c r="C16" s="15">
        <f t="shared" si="1"/>
        <v>0</v>
      </c>
      <c r="D16" s="18">
        <v>0</v>
      </c>
      <c r="E16" s="9" t="str">
        <f>TUTTE!E16</f>
        <v xml:space="preserve">  PARTITO REPUBBLICANO ITALIANO - ALA</v>
      </c>
      <c r="F16" s="18">
        <v>0</v>
      </c>
    </row>
    <row r="17" spans="1:6" s="1" customFormat="1" ht="18" customHeight="1" x14ac:dyDescent="0.25">
      <c r="A17" s="7">
        <v>10</v>
      </c>
      <c r="B17" s="9" t="str">
        <f>TUTTE!B17</f>
        <v xml:space="preserve">  ANGELO BALDASSARRE</v>
      </c>
      <c r="C17" s="15">
        <f t="shared" si="1"/>
        <v>2</v>
      </c>
      <c r="D17" s="18">
        <v>0</v>
      </c>
      <c r="E17" s="9" t="str">
        <f>TUTTE!E17</f>
        <v xml:space="preserve">  FORZA NUOVA - ITALIA AGLI ITALIANI</v>
      </c>
      <c r="F17" s="18">
        <v>2</v>
      </c>
    </row>
    <row r="18" spans="1:6" s="1" customFormat="1" ht="18" customHeight="1" x14ac:dyDescent="0.25">
      <c r="A18" s="7">
        <v>11</v>
      </c>
      <c r="B18" s="9" t="str">
        <f>TUTTE!B18</f>
        <v xml:space="preserve">  PIERPAOLO GIURI</v>
      </c>
      <c r="C18" s="15">
        <f t="shared" si="1"/>
        <v>5</v>
      </c>
      <c r="D18" s="18">
        <v>0</v>
      </c>
      <c r="E18" s="9" t="str">
        <f>TUTTE!E18</f>
        <v xml:space="preserve">  CASAPOUND ITALIA</v>
      </c>
      <c r="F18" s="18">
        <v>5</v>
      </c>
    </row>
    <row r="19" spans="1:6" s="1" customFormat="1" ht="18" customHeight="1" x14ac:dyDescent="0.25">
      <c r="A19" s="24">
        <v>12</v>
      </c>
      <c r="B19" s="27" t="str">
        <f>TUTTE!B19</f>
        <v xml:space="preserve">  ANDREA CAROPPO</v>
      </c>
      <c r="C19" s="28">
        <f>D19+F19+F20+F21+F22</f>
        <v>224</v>
      </c>
      <c r="D19" s="33">
        <v>2</v>
      </c>
      <c r="E19" s="9" t="str">
        <f>TUTTE!E19</f>
        <v xml:space="preserve">  FORZA ITALIA - BERLUSCONI PRESIDENTE</v>
      </c>
      <c r="F19" s="18">
        <v>112</v>
      </c>
    </row>
    <row r="20" spans="1:6" s="1" customFormat="1" ht="18" customHeight="1" x14ac:dyDescent="0.25">
      <c r="A20" s="25"/>
      <c r="B20" s="27">
        <f>TUTTE!B20</f>
        <v>0</v>
      </c>
      <c r="C20" s="29"/>
      <c r="D20" s="33"/>
      <c r="E20" s="9" t="str">
        <f>TUTTE!E20</f>
        <v xml:space="preserve">  GIORGIA MELONI - FRATELLI D'ITALIA</v>
      </c>
      <c r="F20" s="18">
        <v>29</v>
      </c>
    </row>
    <row r="21" spans="1:6" s="1" customFormat="1" ht="18" customHeight="1" x14ac:dyDescent="0.25">
      <c r="A21" s="25"/>
      <c r="B21" s="27">
        <f>TUTTE!B21</f>
        <v>0</v>
      </c>
      <c r="C21" s="29"/>
      <c r="D21" s="33"/>
      <c r="E21" s="9" t="str">
        <f>TUTTE!E21</f>
        <v xml:space="preserve">  LEGA - SALVINI PREMIER</v>
      </c>
      <c r="F21" s="18">
        <v>37</v>
      </c>
    </row>
    <row r="22" spans="1:6" s="1" customFormat="1" ht="18" customHeight="1" x14ac:dyDescent="0.25">
      <c r="A22" s="26"/>
      <c r="B22" s="27">
        <f>TUTTE!B22</f>
        <v>0</v>
      </c>
      <c r="C22" s="30"/>
      <c r="D22" s="33"/>
      <c r="E22" s="9" t="str">
        <f>TUTTE!E22</f>
        <v xml:space="preserve">  NOI CON L'ITALIA - LIBERTAS</v>
      </c>
      <c r="F22" s="18">
        <v>44</v>
      </c>
    </row>
    <row r="23" spans="1:6" s="8" customFormat="1" ht="18" customHeight="1" x14ac:dyDescent="0.25">
      <c r="A23" s="32" t="s">
        <v>2</v>
      </c>
      <c r="B23" s="32"/>
      <c r="C23" s="16">
        <f>D23+F23</f>
        <v>699</v>
      </c>
      <c r="D23" s="17">
        <f>SUM(D5:D22)</f>
        <v>6</v>
      </c>
      <c r="E23" s="14"/>
      <c r="F23" s="17">
        <f>SUM(F5:F22)</f>
        <v>693</v>
      </c>
    </row>
    <row r="24" spans="1:6" s="5" customFormat="1" ht="18" customHeight="1" x14ac:dyDescent="0.25">
      <c r="A24" s="27" t="s">
        <v>3</v>
      </c>
      <c r="B24" s="27"/>
      <c r="C24" s="19">
        <v>15</v>
      </c>
      <c r="D24" s="27" t="s">
        <v>15</v>
      </c>
      <c r="E24" s="27"/>
      <c r="F24" s="27"/>
    </row>
    <row r="25" spans="1:6" s="5" customFormat="1" ht="18" customHeight="1" x14ac:dyDescent="0.25">
      <c r="A25" s="27" t="s">
        <v>4</v>
      </c>
      <c r="B25" s="27"/>
      <c r="C25" s="19">
        <v>19</v>
      </c>
      <c r="D25" s="27" t="s">
        <v>16</v>
      </c>
      <c r="E25" s="27"/>
      <c r="F25" s="27"/>
    </row>
    <row r="26" spans="1:6" s="5" customFormat="1" ht="30" customHeight="1" x14ac:dyDescent="0.25">
      <c r="A26" s="27" t="s">
        <v>12</v>
      </c>
      <c r="B26" s="27"/>
      <c r="C26" s="19"/>
      <c r="D26" s="27" t="s">
        <v>17</v>
      </c>
      <c r="E26" s="27"/>
      <c r="F26" s="27"/>
    </row>
    <row r="27" spans="1:6" s="5" customFormat="1" ht="18" customHeight="1" x14ac:dyDescent="0.25">
      <c r="A27" s="3"/>
      <c r="B27" s="6" t="s">
        <v>11</v>
      </c>
      <c r="C27" s="15">
        <f>SUM(C23:C26)</f>
        <v>733</v>
      </c>
      <c r="D27" s="27" t="s">
        <v>18</v>
      </c>
      <c r="E27" s="27"/>
      <c r="F27" s="27"/>
    </row>
    <row r="28" spans="1:6" s="5" customFormat="1" ht="18" customHeight="1" x14ac:dyDescent="0.25">
      <c r="A28" s="27" t="s">
        <v>5</v>
      </c>
      <c r="B28" s="27"/>
      <c r="C28" s="19"/>
      <c r="D28" s="27" t="s">
        <v>19</v>
      </c>
      <c r="E28" s="27"/>
      <c r="F28" s="27"/>
    </row>
    <row r="29" spans="1:6" s="1" customFormat="1" x14ac:dyDescent="0.25"/>
  </sheetData>
  <sheetProtection sheet="1" objects="1" scenarios="1"/>
  <mergeCells count="20">
    <mergeCell ref="A26:B26"/>
    <mergeCell ref="D26:F26"/>
    <mergeCell ref="D27:F27"/>
    <mergeCell ref="A28:B28"/>
    <mergeCell ref="D28:F28"/>
    <mergeCell ref="A23:B23"/>
    <mergeCell ref="A24:B24"/>
    <mergeCell ref="D24:F24"/>
    <mergeCell ref="A25:B25"/>
    <mergeCell ref="D25:F25"/>
    <mergeCell ref="A1:F1"/>
    <mergeCell ref="A2:F2"/>
    <mergeCell ref="A19:A22"/>
    <mergeCell ref="B19:B22"/>
    <mergeCell ref="C19:C22"/>
    <mergeCell ref="D19:D22"/>
    <mergeCell ref="A10:A13"/>
    <mergeCell ref="B10:B13"/>
    <mergeCell ref="C10:C13"/>
    <mergeCell ref="D10:D13"/>
  </mergeCells>
  <conditionalFormatting sqref="C28">
    <cfRule type="cellIs" dxfId="118" priority="1" operator="notEqual">
      <formula>$C$27</formula>
    </cfRule>
  </conditionalFormatting>
  <pageMargins left="0.31496062992125984" right="0.31496062992125984" top="0.35433070866141736" bottom="0.35433070866141736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B13" workbookViewId="0">
      <selection activeCell="C28" sqref="C28"/>
    </sheetView>
  </sheetViews>
  <sheetFormatPr defaultRowHeight="15" x14ac:dyDescent="0.25"/>
  <cols>
    <col min="1" max="1" width="6.42578125" customWidth="1"/>
    <col min="2" max="2" width="40.7109375" customWidth="1"/>
    <col min="3" max="4" width="15.7109375" customWidth="1"/>
    <col min="5" max="5" width="45.7109375" customWidth="1"/>
    <col min="6" max="6" width="15.7109375" customWidth="1"/>
  </cols>
  <sheetData>
    <row r="1" spans="1:8" s="8" customFormat="1" x14ac:dyDescent="0.25">
      <c r="A1" s="22" t="s">
        <v>14</v>
      </c>
      <c r="B1" s="22"/>
      <c r="C1" s="22"/>
      <c r="D1" s="22"/>
      <c r="E1" s="22"/>
      <c r="F1" s="22"/>
    </row>
    <row r="2" spans="1:8" s="5" customFormat="1" ht="26.25" customHeight="1" x14ac:dyDescent="0.25">
      <c r="A2" s="23" t="s">
        <v>52</v>
      </c>
      <c r="B2" s="23"/>
      <c r="C2" s="23"/>
      <c r="D2" s="23"/>
      <c r="E2" s="23"/>
      <c r="F2" s="23"/>
    </row>
    <row r="3" spans="1:8" s="4" customFormat="1" ht="49.5" customHeight="1" x14ac:dyDescent="0.25">
      <c r="A3" s="11" t="s">
        <v>13</v>
      </c>
      <c r="B3" s="12" t="s">
        <v>0</v>
      </c>
      <c r="C3" s="11" t="s">
        <v>50</v>
      </c>
      <c r="D3" s="11" t="s">
        <v>9</v>
      </c>
      <c r="E3" s="12" t="s">
        <v>1</v>
      </c>
      <c r="F3" s="11" t="s">
        <v>10</v>
      </c>
    </row>
    <row r="4" spans="1:8" s="2" customFormat="1" ht="15" customHeight="1" x14ac:dyDescent="0.25">
      <c r="A4" s="10"/>
      <c r="B4" s="10"/>
      <c r="C4" s="10" t="s">
        <v>6</v>
      </c>
      <c r="D4" s="10" t="s">
        <v>8</v>
      </c>
      <c r="E4" s="10"/>
      <c r="F4" s="10" t="s">
        <v>7</v>
      </c>
    </row>
    <row r="5" spans="1:8" s="1" customFormat="1" ht="18" customHeight="1" x14ac:dyDescent="0.25">
      <c r="A5" s="7">
        <v>1</v>
      </c>
      <c r="B5" s="9" t="str">
        <f>TUTTE!B5</f>
        <v xml:space="preserve">  LUCA DURANTE</v>
      </c>
      <c r="C5" s="15">
        <f>D5+F5</f>
        <v>0</v>
      </c>
      <c r="D5" s="18">
        <v>0</v>
      </c>
      <c r="E5" s="9" t="str">
        <f>TUTTE!E5</f>
        <v xml:space="preserve">  10 VOLTE MEGLIO</v>
      </c>
      <c r="F5" s="18">
        <v>0</v>
      </c>
      <c r="H5" s="13"/>
    </row>
    <row r="6" spans="1:8" s="1" customFormat="1" ht="18" customHeight="1" x14ac:dyDescent="0.25">
      <c r="A6" s="7">
        <v>2</v>
      </c>
      <c r="B6" s="9" t="str">
        <f>TUTTE!B6</f>
        <v xml:space="preserve">  MARIA SIMMINI DETTA MARIAGRAZIA</v>
      </c>
      <c r="C6" s="15">
        <f t="shared" ref="C6:C9" si="0">D6+F6</f>
        <v>3</v>
      </c>
      <c r="D6" s="18">
        <v>1</v>
      </c>
      <c r="E6" s="9" t="str">
        <f>TUTTE!E6</f>
        <v xml:space="preserve">  POTERE AL POPOLO</v>
      </c>
      <c r="F6" s="18">
        <v>2</v>
      </c>
    </row>
    <row r="7" spans="1:8" s="1" customFormat="1" ht="18" customHeight="1" x14ac:dyDescent="0.25">
      <c r="A7" s="7">
        <v>3</v>
      </c>
      <c r="B7" s="9" t="str">
        <f>TUTTE!B7</f>
        <v xml:space="preserve">  ELENA DE LUCA</v>
      </c>
      <c r="C7" s="15">
        <f t="shared" si="0"/>
        <v>0</v>
      </c>
      <c r="D7" s="18">
        <v>0</v>
      </c>
      <c r="E7" s="9" t="str">
        <f>TUTTE!E7</f>
        <v xml:space="preserve">  PARTITO VALORE UMANO</v>
      </c>
      <c r="F7" s="18">
        <v>0</v>
      </c>
    </row>
    <row r="8" spans="1:8" s="1" customFormat="1" ht="18" customHeight="1" x14ac:dyDescent="0.25">
      <c r="A8" s="7">
        <v>4</v>
      </c>
      <c r="B8" s="9" t="str">
        <f>TUTTE!B8</f>
        <v xml:space="preserve">  MARIA SOAVE ALEMANNO</v>
      </c>
      <c r="C8" s="15">
        <f t="shared" si="0"/>
        <v>227</v>
      </c>
      <c r="D8" s="18">
        <v>7</v>
      </c>
      <c r="E8" s="9" t="str">
        <f>TUTTE!E8</f>
        <v xml:space="preserve">  MOVIMENTO 5 STELLE</v>
      </c>
      <c r="F8" s="18">
        <v>220</v>
      </c>
    </row>
    <row r="9" spans="1:8" s="1" customFormat="1" ht="18" customHeight="1" x14ac:dyDescent="0.25">
      <c r="A9" s="7">
        <v>5</v>
      </c>
      <c r="B9" s="9" t="str">
        <f>TUTTE!B9</f>
        <v xml:space="preserve">  MARIA LUISA DE CARLO</v>
      </c>
      <c r="C9" s="15">
        <f t="shared" si="0"/>
        <v>4</v>
      </c>
      <c r="D9" s="18">
        <v>0</v>
      </c>
      <c r="E9" s="9" t="str">
        <f>TUTTE!E9</f>
        <v xml:space="preserve">  IL POPOLO DELLA FAMIGLIA</v>
      </c>
      <c r="F9" s="18">
        <v>4</v>
      </c>
    </row>
    <row r="10" spans="1:8" s="1" customFormat="1" ht="18" customHeight="1" x14ac:dyDescent="0.25">
      <c r="A10" s="24">
        <v>6</v>
      </c>
      <c r="B10" s="27" t="str">
        <f>TUTTE!B10</f>
        <v xml:space="preserve">  SERGIO BLASI</v>
      </c>
      <c r="C10" s="28">
        <f>D10+F10+F11+F12+F13</f>
        <v>117</v>
      </c>
      <c r="D10" s="33">
        <v>2</v>
      </c>
      <c r="E10" s="9" t="str">
        <f>TUTTE!E10</f>
        <v xml:space="preserve">  CIVICA POPOLARE LORENZIN</v>
      </c>
      <c r="F10" s="18">
        <v>0</v>
      </c>
    </row>
    <row r="11" spans="1:8" s="1" customFormat="1" ht="18" customHeight="1" x14ac:dyDescent="0.25">
      <c r="A11" s="25"/>
      <c r="B11" s="27">
        <f>TUTTE!B11</f>
        <v>0</v>
      </c>
      <c r="C11" s="29"/>
      <c r="D11" s="33"/>
      <c r="E11" s="9" t="str">
        <f>TUTTE!E11</f>
        <v xml:space="preserve">  EUROPA CON EMMA BONINO</v>
      </c>
      <c r="F11" s="18">
        <v>4</v>
      </c>
    </row>
    <row r="12" spans="1:8" s="1" customFormat="1" ht="18" customHeight="1" x14ac:dyDescent="0.25">
      <c r="A12" s="25"/>
      <c r="B12" s="27">
        <f>TUTTE!B12</f>
        <v>0</v>
      </c>
      <c r="C12" s="29"/>
      <c r="D12" s="33"/>
      <c r="E12" s="9" t="str">
        <f>TUTTE!E12</f>
        <v xml:space="preserve">  PD - PARTITO DEMOCRATICO</v>
      </c>
      <c r="F12" s="18">
        <v>110</v>
      </c>
    </row>
    <row r="13" spans="1:8" s="1" customFormat="1" ht="18" customHeight="1" x14ac:dyDescent="0.25">
      <c r="A13" s="26"/>
      <c r="B13" s="27">
        <f>TUTTE!B13</f>
        <v>0</v>
      </c>
      <c r="C13" s="30"/>
      <c r="D13" s="33"/>
      <c r="E13" s="9" t="str">
        <f>TUTTE!E13</f>
        <v xml:space="preserve">  ITALIA EUROPA - INSIEME</v>
      </c>
      <c r="F13" s="18">
        <v>1</v>
      </c>
    </row>
    <row r="14" spans="1:8" s="1" customFormat="1" ht="18" customHeight="1" x14ac:dyDescent="0.25">
      <c r="A14" s="7">
        <v>7</v>
      </c>
      <c r="B14" s="9" t="str">
        <f>TUTTE!B14</f>
        <v xml:space="preserve">  BARBARA CAMASSA</v>
      </c>
      <c r="C14" s="15">
        <f>D14+F14</f>
        <v>1</v>
      </c>
      <c r="D14" s="18">
        <v>0</v>
      </c>
      <c r="E14" s="9" t="str">
        <f>TUTTE!E14</f>
        <v xml:space="preserve">  PARTITO COMUNISTA</v>
      </c>
      <c r="F14" s="18">
        <v>1</v>
      </c>
    </row>
    <row r="15" spans="1:8" s="1" customFormat="1" ht="18" customHeight="1" x14ac:dyDescent="0.25">
      <c r="A15" s="7">
        <v>8</v>
      </c>
      <c r="B15" s="9" t="str">
        <f>TUTTE!B15</f>
        <v xml:space="preserve">  MARCELLO RISI</v>
      </c>
      <c r="C15" s="15">
        <f t="shared" ref="C15:C18" si="1">D15+F15</f>
        <v>31</v>
      </c>
      <c r="D15" s="18">
        <v>2</v>
      </c>
      <c r="E15" s="9" t="str">
        <f>TUTTE!E15</f>
        <v xml:space="preserve">  LIBERI E UGUALI CON PIETRO GRASSO</v>
      </c>
      <c r="F15" s="18">
        <v>29</v>
      </c>
    </row>
    <row r="16" spans="1:8" s="1" customFormat="1" ht="18" customHeight="1" x14ac:dyDescent="0.25">
      <c r="A16" s="7">
        <v>9</v>
      </c>
      <c r="B16" s="9" t="str">
        <f>TUTTE!B16</f>
        <v xml:space="preserve">  SONIA CITTA</v>
      </c>
      <c r="C16" s="15">
        <f t="shared" si="1"/>
        <v>0</v>
      </c>
      <c r="D16" s="18">
        <v>0</v>
      </c>
      <c r="E16" s="9" t="str">
        <f>TUTTE!E16</f>
        <v xml:space="preserve">  PARTITO REPUBBLICANO ITALIANO - ALA</v>
      </c>
      <c r="F16" s="18">
        <v>0</v>
      </c>
    </row>
    <row r="17" spans="1:6" s="1" customFormat="1" ht="18" customHeight="1" x14ac:dyDescent="0.25">
      <c r="A17" s="7">
        <v>10</v>
      </c>
      <c r="B17" s="9" t="str">
        <f>TUTTE!B17</f>
        <v xml:space="preserve">  ANGELO BALDASSARRE</v>
      </c>
      <c r="C17" s="15">
        <f t="shared" si="1"/>
        <v>3</v>
      </c>
      <c r="D17" s="18">
        <v>0</v>
      </c>
      <c r="E17" s="9" t="str">
        <f>TUTTE!E17</f>
        <v xml:space="preserve">  FORZA NUOVA - ITALIA AGLI ITALIANI</v>
      </c>
      <c r="F17" s="18">
        <v>3</v>
      </c>
    </row>
    <row r="18" spans="1:6" s="1" customFormat="1" ht="18" customHeight="1" x14ac:dyDescent="0.25">
      <c r="A18" s="7">
        <v>11</v>
      </c>
      <c r="B18" s="9" t="str">
        <f>TUTTE!B18</f>
        <v xml:space="preserve">  PIERPAOLO GIURI</v>
      </c>
      <c r="C18" s="15">
        <f t="shared" si="1"/>
        <v>8</v>
      </c>
      <c r="D18" s="18">
        <v>0</v>
      </c>
      <c r="E18" s="9" t="str">
        <f>TUTTE!E18</f>
        <v xml:space="preserve">  CASAPOUND ITALIA</v>
      </c>
      <c r="F18" s="18">
        <v>8</v>
      </c>
    </row>
    <row r="19" spans="1:6" s="1" customFormat="1" ht="18" customHeight="1" x14ac:dyDescent="0.25">
      <c r="A19" s="24">
        <v>12</v>
      </c>
      <c r="B19" s="27" t="str">
        <f>TUTTE!B19</f>
        <v xml:space="preserve">  ANDREA CAROPPO</v>
      </c>
      <c r="C19" s="28">
        <f>D19+F19+F20+F21+F22</f>
        <v>197</v>
      </c>
      <c r="D19" s="33">
        <v>3</v>
      </c>
      <c r="E19" s="9" t="str">
        <f>TUTTE!E19</f>
        <v xml:space="preserve">  FORZA ITALIA - BERLUSCONI PRESIDENTE</v>
      </c>
      <c r="F19" s="18">
        <v>90</v>
      </c>
    </row>
    <row r="20" spans="1:6" s="1" customFormat="1" ht="18" customHeight="1" x14ac:dyDescent="0.25">
      <c r="A20" s="25"/>
      <c r="B20" s="27">
        <f>TUTTE!B20</f>
        <v>0</v>
      </c>
      <c r="C20" s="29"/>
      <c r="D20" s="33"/>
      <c r="E20" s="9" t="str">
        <f>TUTTE!E20</f>
        <v xml:space="preserve">  GIORGIA MELONI - FRATELLI D'ITALIA</v>
      </c>
      <c r="F20" s="18">
        <v>22</v>
      </c>
    </row>
    <row r="21" spans="1:6" s="1" customFormat="1" ht="18" customHeight="1" x14ac:dyDescent="0.25">
      <c r="A21" s="25"/>
      <c r="B21" s="27">
        <f>TUTTE!B21</f>
        <v>0</v>
      </c>
      <c r="C21" s="29"/>
      <c r="D21" s="33"/>
      <c r="E21" s="9" t="str">
        <f>TUTTE!E21</f>
        <v xml:space="preserve">  LEGA - SALVINI PREMIER</v>
      </c>
      <c r="F21" s="18">
        <v>53</v>
      </c>
    </row>
    <row r="22" spans="1:6" s="1" customFormat="1" ht="18" customHeight="1" x14ac:dyDescent="0.25">
      <c r="A22" s="26"/>
      <c r="B22" s="27">
        <f>TUTTE!B22</f>
        <v>0</v>
      </c>
      <c r="C22" s="30"/>
      <c r="D22" s="33"/>
      <c r="E22" s="9" t="str">
        <f>TUTTE!E22</f>
        <v xml:space="preserve">  NOI CON L'ITALIA - LIBERTAS</v>
      </c>
      <c r="F22" s="18">
        <v>29</v>
      </c>
    </row>
    <row r="23" spans="1:6" s="8" customFormat="1" ht="18" customHeight="1" x14ac:dyDescent="0.25">
      <c r="A23" s="32" t="s">
        <v>2</v>
      </c>
      <c r="B23" s="32"/>
      <c r="C23" s="16">
        <f>D23+F23</f>
        <v>591</v>
      </c>
      <c r="D23" s="17">
        <f>SUM(D5:D22)</f>
        <v>15</v>
      </c>
      <c r="E23" s="14"/>
      <c r="F23" s="17">
        <f>SUM(F5:F22)</f>
        <v>576</v>
      </c>
    </row>
    <row r="24" spans="1:6" s="5" customFormat="1" ht="18" customHeight="1" x14ac:dyDescent="0.25">
      <c r="A24" s="27" t="s">
        <v>3</v>
      </c>
      <c r="B24" s="27"/>
      <c r="C24" s="19">
        <v>5</v>
      </c>
      <c r="D24" s="27" t="s">
        <v>15</v>
      </c>
      <c r="E24" s="27"/>
      <c r="F24" s="27"/>
    </row>
    <row r="25" spans="1:6" s="5" customFormat="1" ht="18" customHeight="1" x14ac:dyDescent="0.25">
      <c r="A25" s="27" t="s">
        <v>4</v>
      </c>
      <c r="B25" s="27"/>
      <c r="C25" s="19">
        <v>27</v>
      </c>
      <c r="D25" s="27" t="s">
        <v>16</v>
      </c>
      <c r="E25" s="27"/>
      <c r="F25" s="27"/>
    </row>
    <row r="26" spans="1:6" s="5" customFormat="1" ht="30" customHeight="1" x14ac:dyDescent="0.25">
      <c r="A26" s="27" t="s">
        <v>12</v>
      </c>
      <c r="B26" s="27"/>
      <c r="C26" s="19"/>
      <c r="D26" s="27" t="s">
        <v>17</v>
      </c>
      <c r="E26" s="27"/>
      <c r="F26" s="27"/>
    </row>
    <row r="27" spans="1:6" s="5" customFormat="1" ht="18" customHeight="1" x14ac:dyDescent="0.25">
      <c r="A27" s="3"/>
      <c r="B27" s="6" t="s">
        <v>11</v>
      </c>
      <c r="C27" s="15">
        <f>SUM(C23:C26)</f>
        <v>623</v>
      </c>
      <c r="D27" s="27" t="s">
        <v>18</v>
      </c>
      <c r="E27" s="27"/>
      <c r="F27" s="27"/>
    </row>
    <row r="28" spans="1:6" s="5" customFormat="1" ht="18" customHeight="1" x14ac:dyDescent="0.25">
      <c r="A28" s="27" t="s">
        <v>5</v>
      </c>
      <c r="B28" s="27"/>
      <c r="C28" s="19"/>
      <c r="D28" s="27" t="s">
        <v>19</v>
      </c>
      <c r="E28" s="27"/>
      <c r="F28" s="27"/>
    </row>
    <row r="29" spans="1:6" s="1" customFormat="1" x14ac:dyDescent="0.25"/>
  </sheetData>
  <sheetProtection sheet="1" objects="1" scenarios="1"/>
  <mergeCells count="20">
    <mergeCell ref="A28:B28"/>
    <mergeCell ref="D28:F28"/>
    <mergeCell ref="A19:A22"/>
    <mergeCell ref="B19:B22"/>
    <mergeCell ref="C19:C22"/>
    <mergeCell ref="D19:D22"/>
    <mergeCell ref="A23:B23"/>
    <mergeCell ref="A24:B24"/>
    <mergeCell ref="D24:F24"/>
    <mergeCell ref="A25:B25"/>
    <mergeCell ref="D25:F25"/>
    <mergeCell ref="A26:B26"/>
    <mergeCell ref="D26:F26"/>
    <mergeCell ref="D27:F27"/>
    <mergeCell ref="A1:F1"/>
    <mergeCell ref="A2:F2"/>
    <mergeCell ref="A10:A13"/>
    <mergeCell ref="B10:B13"/>
    <mergeCell ref="C10:C13"/>
    <mergeCell ref="D10:D13"/>
  </mergeCells>
  <conditionalFormatting sqref="C28">
    <cfRule type="cellIs" dxfId="117" priority="1" operator="notEqual">
      <formula>$C$27</formula>
    </cfRule>
  </conditionalFormatting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topLeftCell="B17" workbookViewId="0">
      <selection activeCell="C27" sqref="C27"/>
    </sheetView>
  </sheetViews>
  <sheetFormatPr defaultRowHeight="15" x14ac:dyDescent="0.25"/>
  <cols>
    <col min="1" max="1" width="6.42578125" customWidth="1"/>
    <col min="2" max="2" width="40.7109375" customWidth="1"/>
    <col min="3" max="4" width="15.7109375" customWidth="1"/>
    <col min="5" max="5" width="45.7109375" customWidth="1"/>
    <col min="6" max="6" width="15.7109375" customWidth="1"/>
  </cols>
  <sheetData>
    <row r="1" spans="1:8" s="8" customFormat="1" x14ac:dyDescent="0.25">
      <c r="A1" s="22" t="s">
        <v>14</v>
      </c>
      <c r="B1" s="22"/>
      <c r="C1" s="22"/>
      <c r="D1" s="22"/>
      <c r="E1" s="22"/>
      <c r="F1" s="22"/>
    </row>
    <row r="2" spans="1:8" s="5" customFormat="1" ht="26.25" customHeight="1" x14ac:dyDescent="0.25">
      <c r="A2" s="23" t="s">
        <v>53</v>
      </c>
      <c r="B2" s="23"/>
      <c r="C2" s="23"/>
      <c r="D2" s="23"/>
      <c r="E2" s="23"/>
      <c r="F2" s="23"/>
    </row>
    <row r="3" spans="1:8" s="4" customFormat="1" ht="49.5" customHeight="1" x14ac:dyDescent="0.25">
      <c r="A3" s="11" t="s">
        <v>13</v>
      </c>
      <c r="B3" s="12" t="s">
        <v>0</v>
      </c>
      <c r="C3" s="11" t="s">
        <v>50</v>
      </c>
      <c r="D3" s="11" t="s">
        <v>9</v>
      </c>
      <c r="E3" s="12" t="s">
        <v>1</v>
      </c>
      <c r="F3" s="11" t="s">
        <v>10</v>
      </c>
    </row>
    <row r="4" spans="1:8" s="2" customFormat="1" ht="15" customHeight="1" x14ac:dyDescent="0.25">
      <c r="A4" s="10"/>
      <c r="B4" s="10"/>
      <c r="C4" s="10" t="s">
        <v>6</v>
      </c>
      <c r="D4" s="10" t="s">
        <v>8</v>
      </c>
      <c r="E4" s="10"/>
      <c r="F4" s="10" t="s">
        <v>7</v>
      </c>
    </row>
    <row r="5" spans="1:8" s="1" customFormat="1" ht="18" customHeight="1" x14ac:dyDescent="0.25">
      <c r="A5" s="7">
        <v>1</v>
      </c>
      <c r="B5" s="9" t="str">
        <f>TUTTE!B5</f>
        <v xml:space="preserve">  LUCA DURANTE</v>
      </c>
      <c r="C5" s="15">
        <f>D5+F5</f>
        <v>0</v>
      </c>
      <c r="D5" s="18">
        <v>0</v>
      </c>
      <c r="E5" s="9" t="str">
        <f>TUTTE!E5</f>
        <v xml:space="preserve">  10 VOLTE MEGLIO</v>
      </c>
      <c r="F5" s="18"/>
      <c r="H5" s="13"/>
    </row>
    <row r="6" spans="1:8" s="1" customFormat="1" ht="18" customHeight="1" x14ac:dyDescent="0.25">
      <c r="A6" s="7">
        <v>2</v>
      </c>
      <c r="B6" s="9" t="str">
        <f>TUTTE!B6</f>
        <v xml:space="preserve">  MARIA SIMMINI DETTA MARIAGRAZIA</v>
      </c>
      <c r="C6" s="15">
        <f t="shared" ref="C6:C9" si="0">D6+F6</f>
        <v>3</v>
      </c>
      <c r="D6" s="18">
        <v>0</v>
      </c>
      <c r="E6" s="9" t="str">
        <f>TUTTE!E6</f>
        <v xml:space="preserve">  POTERE AL POPOLO</v>
      </c>
      <c r="F6" s="18">
        <v>3</v>
      </c>
    </row>
    <row r="7" spans="1:8" s="1" customFormat="1" ht="18" customHeight="1" x14ac:dyDescent="0.25">
      <c r="A7" s="7">
        <v>3</v>
      </c>
      <c r="B7" s="9" t="str">
        <f>TUTTE!B7</f>
        <v xml:space="preserve">  ELENA DE LUCA</v>
      </c>
      <c r="C7" s="15">
        <f t="shared" si="0"/>
        <v>0</v>
      </c>
      <c r="D7" s="18">
        <v>0</v>
      </c>
      <c r="E7" s="9" t="str">
        <f>TUTTE!E7</f>
        <v xml:space="preserve">  PARTITO VALORE UMANO</v>
      </c>
      <c r="F7" s="18">
        <v>0</v>
      </c>
    </row>
    <row r="8" spans="1:8" s="1" customFormat="1" ht="18" customHeight="1" x14ac:dyDescent="0.25">
      <c r="A8" s="7">
        <v>4</v>
      </c>
      <c r="B8" s="9" t="str">
        <f>TUTTE!B8</f>
        <v xml:space="preserve">  MARIA SOAVE ALEMANNO</v>
      </c>
      <c r="C8" s="15">
        <f t="shared" si="0"/>
        <v>194</v>
      </c>
      <c r="D8" s="18">
        <v>16</v>
      </c>
      <c r="E8" s="9" t="str">
        <f>TUTTE!E8</f>
        <v xml:space="preserve">  MOVIMENTO 5 STELLE</v>
      </c>
      <c r="F8" s="18">
        <v>178</v>
      </c>
    </row>
    <row r="9" spans="1:8" s="1" customFormat="1" ht="18" customHeight="1" x14ac:dyDescent="0.25">
      <c r="A9" s="7">
        <v>5</v>
      </c>
      <c r="B9" s="9" t="str">
        <f>TUTTE!B9</f>
        <v xml:space="preserve">  MARIA LUISA DE CARLO</v>
      </c>
      <c r="C9" s="15">
        <f t="shared" si="0"/>
        <v>5</v>
      </c>
      <c r="D9" s="18">
        <v>0</v>
      </c>
      <c r="E9" s="9" t="str">
        <f>TUTTE!E9</f>
        <v xml:space="preserve">  IL POPOLO DELLA FAMIGLIA</v>
      </c>
      <c r="F9" s="18">
        <v>5</v>
      </c>
    </row>
    <row r="10" spans="1:8" s="1" customFormat="1" ht="18" customHeight="1" x14ac:dyDescent="0.25">
      <c r="A10" s="24">
        <v>6</v>
      </c>
      <c r="B10" s="27" t="str">
        <f>TUTTE!B10</f>
        <v xml:space="preserve">  SERGIO BLASI</v>
      </c>
      <c r="C10" s="28">
        <f>D10+F10+F11+F12+F13</f>
        <v>126</v>
      </c>
      <c r="D10" s="33">
        <v>4</v>
      </c>
      <c r="E10" s="9" t="str">
        <f>TUTTE!E10</f>
        <v xml:space="preserve">  CIVICA POPOLARE LORENZIN</v>
      </c>
      <c r="F10" s="18">
        <v>3</v>
      </c>
    </row>
    <row r="11" spans="1:8" s="1" customFormat="1" ht="18" customHeight="1" x14ac:dyDescent="0.25">
      <c r="A11" s="25"/>
      <c r="B11" s="27">
        <f>TUTTE!B11</f>
        <v>0</v>
      </c>
      <c r="C11" s="29"/>
      <c r="D11" s="33"/>
      <c r="E11" s="9" t="str">
        <f>TUTTE!E11</f>
        <v xml:space="preserve">  EUROPA CON EMMA BONINO</v>
      </c>
      <c r="F11" s="18">
        <v>9</v>
      </c>
    </row>
    <row r="12" spans="1:8" s="1" customFormat="1" ht="18" customHeight="1" x14ac:dyDescent="0.25">
      <c r="A12" s="25"/>
      <c r="B12" s="27">
        <f>TUTTE!B12</f>
        <v>0</v>
      </c>
      <c r="C12" s="29"/>
      <c r="D12" s="33"/>
      <c r="E12" s="9" t="str">
        <f>TUTTE!E12</f>
        <v xml:space="preserve">  PD - PARTITO DEMOCRATICO</v>
      </c>
      <c r="F12" s="18">
        <v>108</v>
      </c>
    </row>
    <row r="13" spans="1:8" s="1" customFormat="1" ht="18" customHeight="1" x14ac:dyDescent="0.25">
      <c r="A13" s="26"/>
      <c r="B13" s="27">
        <f>TUTTE!B13</f>
        <v>0</v>
      </c>
      <c r="C13" s="30"/>
      <c r="D13" s="33"/>
      <c r="E13" s="9" t="str">
        <f>TUTTE!E13</f>
        <v xml:space="preserve">  ITALIA EUROPA - INSIEME</v>
      </c>
      <c r="F13" s="18">
        <v>2</v>
      </c>
    </row>
    <row r="14" spans="1:8" s="1" customFormat="1" ht="18" customHeight="1" x14ac:dyDescent="0.25">
      <c r="A14" s="7">
        <v>7</v>
      </c>
      <c r="B14" s="9" t="str">
        <f>TUTTE!B14</f>
        <v xml:space="preserve">  BARBARA CAMASSA</v>
      </c>
      <c r="C14" s="15">
        <f>D14+F14</f>
        <v>2</v>
      </c>
      <c r="D14" s="18">
        <v>0</v>
      </c>
      <c r="E14" s="9" t="str">
        <f>TUTTE!E14</f>
        <v xml:space="preserve">  PARTITO COMUNISTA</v>
      </c>
      <c r="F14" s="18">
        <v>2</v>
      </c>
    </row>
    <row r="15" spans="1:8" s="1" customFormat="1" ht="18" customHeight="1" x14ac:dyDescent="0.25">
      <c r="A15" s="7">
        <v>8</v>
      </c>
      <c r="B15" s="9" t="str">
        <f>TUTTE!B15</f>
        <v xml:space="preserve">  MARCELLO RISI</v>
      </c>
      <c r="C15" s="15">
        <f t="shared" ref="C15:C18" si="1">D15+F15</f>
        <v>26</v>
      </c>
      <c r="D15" s="18">
        <v>3</v>
      </c>
      <c r="E15" s="9" t="str">
        <f>TUTTE!E15</f>
        <v xml:space="preserve">  LIBERI E UGUALI CON PIETRO GRASSO</v>
      </c>
      <c r="F15" s="18">
        <v>23</v>
      </c>
    </row>
    <row r="16" spans="1:8" s="1" customFormat="1" ht="18" customHeight="1" x14ac:dyDescent="0.25">
      <c r="A16" s="7">
        <v>9</v>
      </c>
      <c r="B16" s="9" t="str">
        <f>TUTTE!B16</f>
        <v xml:space="preserve">  SONIA CITTA</v>
      </c>
      <c r="C16" s="15">
        <f t="shared" si="1"/>
        <v>0</v>
      </c>
      <c r="D16" s="18">
        <v>0</v>
      </c>
      <c r="E16" s="9" t="str">
        <f>TUTTE!E16</f>
        <v xml:space="preserve">  PARTITO REPUBBLICANO ITALIANO - ALA</v>
      </c>
      <c r="F16" s="18">
        <v>0</v>
      </c>
    </row>
    <row r="17" spans="1:6" s="1" customFormat="1" ht="18" customHeight="1" x14ac:dyDescent="0.25">
      <c r="A17" s="7">
        <v>10</v>
      </c>
      <c r="B17" s="9" t="str">
        <f>TUTTE!B17</f>
        <v xml:space="preserve">  ANGELO BALDASSARRE</v>
      </c>
      <c r="C17" s="15">
        <f t="shared" si="1"/>
        <v>1</v>
      </c>
      <c r="D17" s="18">
        <v>0</v>
      </c>
      <c r="E17" s="9" t="str">
        <f>TUTTE!E17</f>
        <v xml:space="preserve">  FORZA NUOVA - ITALIA AGLI ITALIANI</v>
      </c>
      <c r="F17" s="18">
        <v>1</v>
      </c>
    </row>
    <row r="18" spans="1:6" s="1" customFormat="1" ht="18" customHeight="1" x14ac:dyDescent="0.25">
      <c r="A18" s="7">
        <v>11</v>
      </c>
      <c r="B18" s="9" t="str">
        <f>TUTTE!B18</f>
        <v xml:space="preserve">  PIERPAOLO GIURI</v>
      </c>
      <c r="C18" s="15">
        <f t="shared" si="1"/>
        <v>7</v>
      </c>
      <c r="D18" s="18">
        <v>0</v>
      </c>
      <c r="E18" s="9" t="str">
        <f>TUTTE!E18</f>
        <v xml:space="preserve">  CASAPOUND ITALIA</v>
      </c>
      <c r="F18" s="18">
        <v>7</v>
      </c>
    </row>
    <row r="19" spans="1:6" s="1" customFormat="1" ht="18" customHeight="1" x14ac:dyDescent="0.25">
      <c r="A19" s="24">
        <v>12</v>
      </c>
      <c r="B19" s="27" t="str">
        <f>TUTTE!B19</f>
        <v xml:space="preserve">  ANDREA CAROPPO</v>
      </c>
      <c r="C19" s="28">
        <f>D19+F19+F20+F21+F22</f>
        <v>223</v>
      </c>
      <c r="D19" s="33">
        <v>3</v>
      </c>
      <c r="E19" s="9" t="str">
        <f>TUTTE!E19</f>
        <v xml:space="preserve">  FORZA ITALIA - BERLUSCONI PRESIDENTE</v>
      </c>
      <c r="F19" s="18">
        <v>114</v>
      </c>
    </row>
    <row r="20" spans="1:6" s="1" customFormat="1" ht="18" customHeight="1" x14ac:dyDescent="0.25">
      <c r="A20" s="25"/>
      <c r="B20" s="27">
        <f>TUTTE!B20</f>
        <v>0</v>
      </c>
      <c r="C20" s="29"/>
      <c r="D20" s="33"/>
      <c r="E20" s="9" t="str">
        <f>TUTTE!E20</f>
        <v xml:space="preserve">  GIORGIA MELONI - FRATELLI D'ITALIA</v>
      </c>
      <c r="F20" s="18">
        <v>25</v>
      </c>
    </row>
    <row r="21" spans="1:6" s="1" customFormat="1" ht="18" customHeight="1" x14ac:dyDescent="0.25">
      <c r="A21" s="25"/>
      <c r="B21" s="27">
        <f>TUTTE!B21</f>
        <v>0</v>
      </c>
      <c r="C21" s="29"/>
      <c r="D21" s="33"/>
      <c r="E21" s="9" t="str">
        <f>TUTTE!E21</f>
        <v xml:space="preserve">  LEGA - SALVINI PREMIER</v>
      </c>
      <c r="F21" s="18">
        <v>30</v>
      </c>
    </row>
    <row r="22" spans="1:6" s="1" customFormat="1" ht="18" customHeight="1" x14ac:dyDescent="0.25">
      <c r="A22" s="26"/>
      <c r="B22" s="27">
        <f>TUTTE!B22</f>
        <v>0</v>
      </c>
      <c r="C22" s="30"/>
      <c r="D22" s="33"/>
      <c r="E22" s="9" t="str">
        <f>TUTTE!E22</f>
        <v xml:space="preserve">  NOI CON L'ITALIA - LIBERTAS</v>
      </c>
      <c r="F22" s="18">
        <v>51</v>
      </c>
    </row>
    <row r="23" spans="1:6" s="8" customFormat="1" ht="18" customHeight="1" x14ac:dyDescent="0.25">
      <c r="A23" s="32" t="s">
        <v>2</v>
      </c>
      <c r="B23" s="32"/>
      <c r="C23" s="16">
        <f>D23+F23</f>
        <v>587</v>
      </c>
      <c r="D23" s="17">
        <f>SUM(D5:D22)</f>
        <v>26</v>
      </c>
      <c r="E23" s="14"/>
      <c r="F23" s="17">
        <f>SUM(F5:F22)</f>
        <v>561</v>
      </c>
    </row>
    <row r="24" spans="1:6" s="5" customFormat="1" ht="18" customHeight="1" x14ac:dyDescent="0.25">
      <c r="A24" s="27" t="s">
        <v>3</v>
      </c>
      <c r="B24" s="27"/>
      <c r="C24" s="19">
        <v>8</v>
      </c>
      <c r="D24" s="27" t="s">
        <v>15</v>
      </c>
      <c r="E24" s="27"/>
      <c r="F24" s="27"/>
    </row>
    <row r="25" spans="1:6" s="5" customFormat="1" ht="18" customHeight="1" x14ac:dyDescent="0.25">
      <c r="A25" s="27" t="s">
        <v>4</v>
      </c>
      <c r="B25" s="27"/>
      <c r="C25" s="19">
        <v>16</v>
      </c>
      <c r="D25" s="27" t="s">
        <v>16</v>
      </c>
      <c r="E25" s="27"/>
      <c r="F25" s="27"/>
    </row>
    <row r="26" spans="1:6" s="5" customFormat="1" ht="30" customHeight="1" x14ac:dyDescent="0.25">
      <c r="A26" s="27" t="s">
        <v>12</v>
      </c>
      <c r="B26" s="27"/>
      <c r="C26" s="19">
        <v>0</v>
      </c>
      <c r="D26" s="27" t="s">
        <v>17</v>
      </c>
      <c r="E26" s="27"/>
      <c r="F26" s="27"/>
    </row>
    <row r="27" spans="1:6" s="5" customFormat="1" ht="18" customHeight="1" x14ac:dyDescent="0.25">
      <c r="A27" s="3"/>
      <c r="B27" s="6" t="s">
        <v>11</v>
      </c>
      <c r="C27" s="15">
        <f>SUM(C23:C26)</f>
        <v>611</v>
      </c>
      <c r="D27" s="27" t="s">
        <v>18</v>
      </c>
      <c r="E27" s="27"/>
      <c r="F27" s="27"/>
    </row>
    <row r="28" spans="1:6" s="5" customFormat="1" ht="18" customHeight="1" x14ac:dyDescent="0.25">
      <c r="A28" s="27" t="s">
        <v>5</v>
      </c>
      <c r="B28" s="27"/>
      <c r="C28" s="19"/>
      <c r="D28" s="27" t="s">
        <v>19</v>
      </c>
      <c r="E28" s="27"/>
      <c r="F28" s="27"/>
    </row>
    <row r="29" spans="1:6" s="1" customFormat="1" x14ac:dyDescent="0.25"/>
  </sheetData>
  <sheetProtection sheet="1" objects="1" scenarios="1"/>
  <mergeCells count="20">
    <mergeCell ref="A28:B28"/>
    <mergeCell ref="D28:F28"/>
    <mergeCell ref="A19:A22"/>
    <mergeCell ref="B19:B22"/>
    <mergeCell ref="C19:C22"/>
    <mergeCell ref="D19:D22"/>
    <mergeCell ref="A23:B23"/>
    <mergeCell ref="A24:B24"/>
    <mergeCell ref="D24:F24"/>
    <mergeCell ref="A25:B25"/>
    <mergeCell ref="D25:F25"/>
    <mergeCell ref="A26:B26"/>
    <mergeCell ref="D26:F26"/>
    <mergeCell ref="D27:F27"/>
    <mergeCell ref="A1:F1"/>
    <mergeCell ref="A2:F2"/>
    <mergeCell ref="A10:A13"/>
    <mergeCell ref="B10:B13"/>
    <mergeCell ref="C10:C13"/>
    <mergeCell ref="D10:D13"/>
  </mergeCells>
  <conditionalFormatting sqref="C28">
    <cfRule type="cellIs" dxfId="116" priority="3" operator="notEqual">
      <formula>$C$27</formula>
    </cfRule>
  </conditionalFormatting>
  <conditionalFormatting sqref="C28">
    <cfRule type="cellIs" dxfId="115" priority="2" operator="notEqual">
      <formula>$C$27</formula>
    </cfRule>
  </conditionalFormatting>
  <conditionalFormatting sqref="C28">
    <cfRule type="cellIs" dxfId="114" priority="1" operator="notEqual">
      <formula>$C$27</formula>
    </cfRule>
  </conditionalFormatting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B12" workbookViewId="0">
      <selection activeCell="C26" sqref="C26"/>
    </sheetView>
  </sheetViews>
  <sheetFormatPr defaultRowHeight="15" x14ac:dyDescent="0.25"/>
  <cols>
    <col min="1" max="1" width="6.42578125" customWidth="1"/>
    <col min="2" max="2" width="40.7109375" customWidth="1"/>
    <col min="3" max="4" width="15.7109375" customWidth="1"/>
    <col min="5" max="5" width="45.7109375" customWidth="1"/>
    <col min="6" max="6" width="15.7109375" customWidth="1"/>
  </cols>
  <sheetData>
    <row r="1" spans="1:8" s="8" customFormat="1" x14ac:dyDescent="0.25">
      <c r="A1" s="22" t="s">
        <v>14</v>
      </c>
      <c r="B1" s="22"/>
      <c r="C1" s="22"/>
      <c r="D1" s="22"/>
      <c r="E1" s="22"/>
      <c r="F1" s="22"/>
    </row>
    <row r="2" spans="1:8" s="5" customFormat="1" ht="26.25" customHeight="1" x14ac:dyDescent="0.25">
      <c r="A2" s="23" t="s">
        <v>54</v>
      </c>
      <c r="B2" s="23"/>
      <c r="C2" s="23"/>
      <c r="D2" s="23"/>
      <c r="E2" s="23"/>
      <c r="F2" s="23"/>
    </row>
    <row r="3" spans="1:8" s="4" customFormat="1" ht="49.5" customHeight="1" x14ac:dyDescent="0.25">
      <c r="A3" s="11" t="s">
        <v>13</v>
      </c>
      <c r="B3" s="12" t="s">
        <v>0</v>
      </c>
      <c r="C3" s="11" t="s">
        <v>50</v>
      </c>
      <c r="D3" s="11" t="s">
        <v>9</v>
      </c>
      <c r="E3" s="12" t="s">
        <v>1</v>
      </c>
      <c r="F3" s="11" t="s">
        <v>10</v>
      </c>
    </row>
    <row r="4" spans="1:8" s="2" customFormat="1" ht="15" customHeight="1" x14ac:dyDescent="0.25">
      <c r="A4" s="10"/>
      <c r="B4" s="10"/>
      <c r="C4" s="10" t="s">
        <v>6</v>
      </c>
      <c r="D4" s="10" t="s">
        <v>8</v>
      </c>
      <c r="E4" s="10"/>
      <c r="F4" s="10" t="s">
        <v>7</v>
      </c>
    </row>
    <row r="5" spans="1:8" s="1" customFormat="1" ht="18" customHeight="1" x14ac:dyDescent="0.25">
      <c r="A5" s="7">
        <v>1</v>
      </c>
      <c r="B5" s="9" t="str">
        <f>TUTTE!B5</f>
        <v xml:space="preserve">  LUCA DURANTE</v>
      </c>
      <c r="C5" s="15">
        <f>D5+F5</f>
        <v>2</v>
      </c>
      <c r="D5" s="18">
        <v>0</v>
      </c>
      <c r="E5" s="9" t="str">
        <f>TUTTE!E5</f>
        <v xml:space="preserve">  10 VOLTE MEGLIO</v>
      </c>
      <c r="F5" s="18">
        <v>2</v>
      </c>
      <c r="H5" s="13"/>
    </row>
    <row r="6" spans="1:8" s="1" customFormat="1" ht="18" customHeight="1" x14ac:dyDescent="0.25">
      <c r="A6" s="7">
        <v>2</v>
      </c>
      <c r="B6" s="9" t="str">
        <f>TUTTE!B6</f>
        <v xml:space="preserve">  MARIA SIMMINI DETTA MARIAGRAZIA</v>
      </c>
      <c r="C6" s="15">
        <f t="shared" ref="C6:C9" si="0">D6+F6</f>
        <v>5</v>
      </c>
      <c r="D6" s="18">
        <v>0</v>
      </c>
      <c r="E6" s="9" t="str">
        <f>TUTTE!E6</f>
        <v xml:space="preserve">  POTERE AL POPOLO</v>
      </c>
      <c r="F6" s="18">
        <v>5</v>
      </c>
    </row>
    <row r="7" spans="1:8" s="1" customFormat="1" ht="18" customHeight="1" x14ac:dyDescent="0.25">
      <c r="A7" s="7">
        <v>3</v>
      </c>
      <c r="B7" s="9" t="str">
        <f>TUTTE!B7</f>
        <v xml:space="preserve">  ELENA DE LUCA</v>
      </c>
      <c r="C7" s="15">
        <f t="shared" si="0"/>
        <v>1</v>
      </c>
      <c r="D7" s="18">
        <v>0</v>
      </c>
      <c r="E7" s="9" t="str">
        <f>TUTTE!E7</f>
        <v xml:space="preserve">  PARTITO VALORE UMANO</v>
      </c>
      <c r="F7" s="18">
        <v>1</v>
      </c>
    </row>
    <row r="8" spans="1:8" s="1" customFormat="1" ht="18" customHeight="1" x14ac:dyDescent="0.25">
      <c r="A8" s="7">
        <v>4</v>
      </c>
      <c r="B8" s="9" t="str">
        <f>TUTTE!B8</f>
        <v xml:space="preserve">  MARIA SOAVE ALEMANNO</v>
      </c>
      <c r="C8" s="15">
        <f t="shared" si="0"/>
        <v>215</v>
      </c>
      <c r="D8" s="18">
        <v>11</v>
      </c>
      <c r="E8" s="9" t="str">
        <f>TUTTE!E8</f>
        <v xml:space="preserve">  MOVIMENTO 5 STELLE</v>
      </c>
      <c r="F8" s="18">
        <v>204</v>
      </c>
    </row>
    <row r="9" spans="1:8" s="1" customFormat="1" ht="18" customHeight="1" x14ac:dyDescent="0.25">
      <c r="A9" s="7">
        <v>5</v>
      </c>
      <c r="B9" s="9" t="str">
        <f>TUTTE!B9</f>
        <v xml:space="preserve">  MARIA LUISA DE CARLO</v>
      </c>
      <c r="C9" s="15">
        <f t="shared" si="0"/>
        <v>0</v>
      </c>
      <c r="D9" s="18">
        <v>0</v>
      </c>
      <c r="E9" s="9" t="str">
        <f>TUTTE!E9</f>
        <v xml:space="preserve">  IL POPOLO DELLA FAMIGLIA</v>
      </c>
      <c r="F9" s="18">
        <v>0</v>
      </c>
    </row>
    <row r="10" spans="1:8" s="1" customFormat="1" ht="18" customHeight="1" x14ac:dyDescent="0.25">
      <c r="A10" s="24">
        <v>6</v>
      </c>
      <c r="B10" s="27" t="str">
        <f>TUTTE!B10</f>
        <v xml:space="preserve">  SERGIO BLASI</v>
      </c>
      <c r="C10" s="28">
        <f>D10+F10+F11+F12+F13</f>
        <v>110</v>
      </c>
      <c r="D10" s="33">
        <v>8</v>
      </c>
      <c r="E10" s="9" t="str">
        <f>TUTTE!E10</f>
        <v xml:space="preserve">  CIVICA POPOLARE LORENZIN</v>
      </c>
      <c r="F10" s="18">
        <v>3</v>
      </c>
    </row>
    <row r="11" spans="1:8" s="1" customFormat="1" ht="18" customHeight="1" x14ac:dyDescent="0.25">
      <c r="A11" s="25"/>
      <c r="B11" s="27">
        <f>TUTTE!B11</f>
        <v>0</v>
      </c>
      <c r="C11" s="29"/>
      <c r="D11" s="33"/>
      <c r="E11" s="9" t="str">
        <f>TUTTE!E11</f>
        <v xml:space="preserve">  EUROPA CON EMMA BONINO</v>
      </c>
      <c r="F11" s="18">
        <v>7</v>
      </c>
    </row>
    <row r="12" spans="1:8" s="1" customFormat="1" ht="18" customHeight="1" x14ac:dyDescent="0.25">
      <c r="A12" s="25"/>
      <c r="B12" s="27">
        <f>TUTTE!B12</f>
        <v>0</v>
      </c>
      <c r="C12" s="29"/>
      <c r="D12" s="33"/>
      <c r="E12" s="9" t="str">
        <f>TUTTE!E12</f>
        <v xml:space="preserve">  PD - PARTITO DEMOCRATICO</v>
      </c>
      <c r="F12" s="18">
        <v>92</v>
      </c>
    </row>
    <row r="13" spans="1:8" s="1" customFormat="1" ht="18" customHeight="1" x14ac:dyDescent="0.25">
      <c r="A13" s="26"/>
      <c r="B13" s="27">
        <f>TUTTE!B13</f>
        <v>0</v>
      </c>
      <c r="C13" s="30"/>
      <c r="D13" s="33"/>
      <c r="E13" s="9" t="str">
        <f>TUTTE!E13</f>
        <v xml:space="preserve">  ITALIA EUROPA - INSIEME</v>
      </c>
      <c r="F13" s="18">
        <v>0</v>
      </c>
    </row>
    <row r="14" spans="1:8" s="1" customFormat="1" ht="18" customHeight="1" x14ac:dyDescent="0.25">
      <c r="A14" s="7">
        <v>7</v>
      </c>
      <c r="B14" s="9" t="str">
        <f>TUTTE!B14</f>
        <v xml:space="preserve">  BARBARA CAMASSA</v>
      </c>
      <c r="C14" s="15">
        <f>D14+F14</f>
        <v>0</v>
      </c>
      <c r="D14" s="18">
        <v>0</v>
      </c>
      <c r="E14" s="9" t="str">
        <f>TUTTE!E14</f>
        <v xml:space="preserve">  PARTITO COMUNISTA</v>
      </c>
      <c r="F14" s="18">
        <v>0</v>
      </c>
    </row>
    <row r="15" spans="1:8" s="1" customFormat="1" ht="18" customHeight="1" x14ac:dyDescent="0.25">
      <c r="A15" s="7">
        <v>8</v>
      </c>
      <c r="B15" s="9" t="str">
        <f>TUTTE!B15</f>
        <v xml:space="preserve">  MARCELLO RISI</v>
      </c>
      <c r="C15" s="15">
        <f t="shared" ref="C15:C18" si="1">D15+F15</f>
        <v>29</v>
      </c>
      <c r="D15" s="18">
        <v>5</v>
      </c>
      <c r="E15" s="9" t="str">
        <f>TUTTE!E15</f>
        <v xml:space="preserve">  LIBERI E UGUALI CON PIETRO GRASSO</v>
      </c>
      <c r="F15" s="18">
        <v>24</v>
      </c>
    </row>
    <row r="16" spans="1:8" s="1" customFormat="1" ht="18" customHeight="1" x14ac:dyDescent="0.25">
      <c r="A16" s="7">
        <v>9</v>
      </c>
      <c r="B16" s="9" t="str">
        <f>TUTTE!B16</f>
        <v xml:space="preserve">  SONIA CITTA</v>
      </c>
      <c r="C16" s="15">
        <f t="shared" si="1"/>
        <v>0</v>
      </c>
      <c r="D16" s="18">
        <v>0</v>
      </c>
      <c r="E16" s="9" t="str">
        <f>TUTTE!E16</f>
        <v xml:space="preserve">  PARTITO REPUBBLICANO ITALIANO - ALA</v>
      </c>
      <c r="F16" s="18">
        <v>0</v>
      </c>
    </row>
    <row r="17" spans="1:6" s="1" customFormat="1" ht="18" customHeight="1" x14ac:dyDescent="0.25">
      <c r="A17" s="7">
        <v>10</v>
      </c>
      <c r="B17" s="9" t="str">
        <f>TUTTE!B17</f>
        <v xml:space="preserve">  ANGELO BALDASSARRE</v>
      </c>
      <c r="C17" s="15">
        <f t="shared" si="1"/>
        <v>2</v>
      </c>
      <c r="D17" s="18">
        <v>0</v>
      </c>
      <c r="E17" s="9" t="str">
        <f>TUTTE!E17</f>
        <v xml:space="preserve">  FORZA NUOVA - ITALIA AGLI ITALIANI</v>
      </c>
      <c r="F17" s="18">
        <v>2</v>
      </c>
    </row>
    <row r="18" spans="1:6" s="1" customFormat="1" ht="18" customHeight="1" x14ac:dyDescent="0.25">
      <c r="A18" s="7">
        <v>11</v>
      </c>
      <c r="B18" s="9" t="str">
        <f>TUTTE!B18</f>
        <v xml:space="preserve">  PIERPAOLO GIURI</v>
      </c>
      <c r="C18" s="15">
        <f t="shared" si="1"/>
        <v>4</v>
      </c>
      <c r="D18" s="18">
        <v>0</v>
      </c>
      <c r="E18" s="9" t="str">
        <f>TUTTE!E18</f>
        <v xml:space="preserve">  CASAPOUND ITALIA</v>
      </c>
      <c r="F18" s="18">
        <v>4</v>
      </c>
    </row>
    <row r="19" spans="1:6" s="1" customFormat="1" ht="18" customHeight="1" x14ac:dyDescent="0.25">
      <c r="A19" s="24">
        <v>12</v>
      </c>
      <c r="B19" s="27" t="str">
        <f>TUTTE!B19</f>
        <v xml:space="preserve">  ANDREA CAROPPO</v>
      </c>
      <c r="C19" s="28">
        <f>D19+F19+F20+F21+F22</f>
        <v>223</v>
      </c>
      <c r="D19" s="33">
        <v>4</v>
      </c>
      <c r="E19" s="9" t="str">
        <f>TUTTE!E19</f>
        <v xml:space="preserve">  FORZA ITALIA - BERLUSCONI PRESIDENTE</v>
      </c>
      <c r="F19" s="18">
        <v>110</v>
      </c>
    </row>
    <row r="20" spans="1:6" s="1" customFormat="1" ht="18" customHeight="1" x14ac:dyDescent="0.25">
      <c r="A20" s="25"/>
      <c r="B20" s="27">
        <f>TUTTE!B20</f>
        <v>0</v>
      </c>
      <c r="C20" s="29"/>
      <c r="D20" s="33"/>
      <c r="E20" s="9" t="str">
        <f>TUTTE!E20</f>
        <v xml:space="preserve">  GIORGIA MELONI - FRATELLI D'ITALIA</v>
      </c>
      <c r="F20" s="18">
        <v>30</v>
      </c>
    </row>
    <row r="21" spans="1:6" s="1" customFormat="1" ht="18" customHeight="1" x14ac:dyDescent="0.25">
      <c r="A21" s="25"/>
      <c r="B21" s="27">
        <f>TUTTE!B21</f>
        <v>0</v>
      </c>
      <c r="C21" s="29"/>
      <c r="D21" s="33"/>
      <c r="E21" s="9" t="str">
        <f>TUTTE!E21</f>
        <v xml:space="preserve">  LEGA - SALVINI PREMIER</v>
      </c>
      <c r="F21" s="18">
        <v>47</v>
      </c>
    </row>
    <row r="22" spans="1:6" s="1" customFormat="1" ht="18" customHeight="1" x14ac:dyDescent="0.25">
      <c r="A22" s="26"/>
      <c r="B22" s="27">
        <f>TUTTE!B22</f>
        <v>0</v>
      </c>
      <c r="C22" s="30"/>
      <c r="D22" s="33"/>
      <c r="E22" s="9" t="str">
        <f>TUTTE!E22</f>
        <v xml:space="preserve">  NOI CON L'ITALIA - LIBERTAS</v>
      </c>
      <c r="F22" s="18">
        <v>32</v>
      </c>
    </row>
    <row r="23" spans="1:6" s="8" customFormat="1" ht="18" customHeight="1" x14ac:dyDescent="0.25">
      <c r="A23" s="32" t="s">
        <v>2</v>
      </c>
      <c r="B23" s="32"/>
      <c r="C23" s="16">
        <f>D23+F23</f>
        <v>591</v>
      </c>
      <c r="D23" s="17">
        <f>SUM(D5:D22)</f>
        <v>28</v>
      </c>
      <c r="E23" s="14"/>
      <c r="F23" s="17">
        <f>SUM(F5:F22)</f>
        <v>563</v>
      </c>
    </row>
    <row r="24" spans="1:6" s="5" customFormat="1" ht="18" customHeight="1" x14ac:dyDescent="0.25">
      <c r="A24" s="27" t="s">
        <v>3</v>
      </c>
      <c r="B24" s="27"/>
      <c r="C24" s="19">
        <v>5</v>
      </c>
      <c r="D24" s="27" t="s">
        <v>15</v>
      </c>
      <c r="E24" s="27"/>
      <c r="F24" s="27"/>
    </row>
    <row r="25" spans="1:6" s="5" customFormat="1" ht="18" customHeight="1" x14ac:dyDescent="0.25">
      <c r="A25" s="27" t="s">
        <v>4</v>
      </c>
      <c r="B25" s="27"/>
      <c r="C25" s="19">
        <v>17</v>
      </c>
      <c r="D25" s="27" t="s">
        <v>16</v>
      </c>
      <c r="E25" s="27"/>
      <c r="F25" s="27"/>
    </row>
    <row r="26" spans="1:6" s="5" customFormat="1" ht="30" customHeight="1" x14ac:dyDescent="0.25">
      <c r="A26" s="27" t="s">
        <v>12</v>
      </c>
      <c r="B26" s="27"/>
      <c r="C26" s="19"/>
      <c r="D26" s="27" t="s">
        <v>17</v>
      </c>
      <c r="E26" s="27"/>
      <c r="F26" s="27"/>
    </row>
    <row r="27" spans="1:6" s="5" customFormat="1" ht="18" customHeight="1" x14ac:dyDescent="0.25">
      <c r="A27" s="3"/>
      <c r="B27" s="6" t="s">
        <v>11</v>
      </c>
      <c r="C27" s="15">
        <f>SUM(C23:C26)</f>
        <v>613</v>
      </c>
      <c r="D27" s="27" t="s">
        <v>18</v>
      </c>
      <c r="E27" s="27"/>
      <c r="F27" s="27"/>
    </row>
    <row r="28" spans="1:6" s="5" customFormat="1" ht="18" customHeight="1" x14ac:dyDescent="0.25">
      <c r="A28" s="27" t="s">
        <v>5</v>
      </c>
      <c r="B28" s="27"/>
      <c r="C28" s="19"/>
      <c r="D28" s="27" t="s">
        <v>19</v>
      </c>
      <c r="E28" s="27"/>
      <c r="F28" s="27"/>
    </row>
    <row r="29" spans="1:6" s="1" customFormat="1" x14ac:dyDescent="0.25"/>
  </sheetData>
  <sheetProtection sheet="1" objects="1" scenarios="1"/>
  <mergeCells count="20">
    <mergeCell ref="A28:B28"/>
    <mergeCell ref="D28:F28"/>
    <mergeCell ref="A19:A22"/>
    <mergeCell ref="B19:B22"/>
    <mergeCell ref="C19:C22"/>
    <mergeCell ref="D19:D22"/>
    <mergeCell ref="A23:B23"/>
    <mergeCell ref="A24:B24"/>
    <mergeCell ref="D24:F24"/>
    <mergeCell ref="A25:B25"/>
    <mergeCell ref="D25:F25"/>
    <mergeCell ref="A26:B26"/>
    <mergeCell ref="D26:F26"/>
    <mergeCell ref="D27:F27"/>
    <mergeCell ref="A1:F1"/>
    <mergeCell ref="A2:F2"/>
    <mergeCell ref="A10:A13"/>
    <mergeCell ref="B10:B13"/>
    <mergeCell ref="C10:C13"/>
    <mergeCell ref="D10:D13"/>
  </mergeCells>
  <conditionalFormatting sqref="C28">
    <cfRule type="cellIs" dxfId="113" priority="4" operator="notEqual">
      <formula>$C$27</formula>
    </cfRule>
  </conditionalFormatting>
  <conditionalFormatting sqref="C28">
    <cfRule type="cellIs" dxfId="112" priority="3" operator="notEqual">
      <formula>$C$27</formula>
    </cfRule>
  </conditionalFormatting>
  <conditionalFormatting sqref="C28">
    <cfRule type="cellIs" dxfId="111" priority="2" operator="notEqual">
      <formula>$C$27</formula>
    </cfRule>
  </conditionalFormatting>
  <conditionalFormatting sqref="C28">
    <cfRule type="cellIs" dxfId="110" priority="1" operator="notEqual">
      <formula>$C$27</formula>
    </cfRule>
  </conditionalFormatting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B13" workbookViewId="0">
      <selection activeCell="C28" sqref="C28"/>
    </sheetView>
  </sheetViews>
  <sheetFormatPr defaultRowHeight="15" x14ac:dyDescent="0.25"/>
  <cols>
    <col min="1" max="1" width="6.42578125" customWidth="1"/>
    <col min="2" max="2" width="40.7109375" customWidth="1"/>
    <col min="3" max="4" width="15.7109375" customWidth="1"/>
    <col min="5" max="5" width="45.7109375" customWidth="1"/>
    <col min="6" max="6" width="15.7109375" customWidth="1"/>
  </cols>
  <sheetData>
    <row r="1" spans="1:8" s="8" customFormat="1" x14ac:dyDescent="0.25">
      <c r="A1" s="22" t="s">
        <v>14</v>
      </c>
      <c r="B1" s="22"/>
      <c r="C1" s="22"/>
      <c r="D1" s="22"/>
      <c r="E1" s="22"/>
      <c r="F1" s="22"/>
    </row>
    <row r="2" spans="1:8" s="5" customFormat="1" ht="26.25" customHeight="1" x14ac:dyDescent="0.25">
      <c r="A2" s="23" t="s">
        <v>55</v>
      </c>
      <c r="B2" s="23"/>
      <c r="C2" s="23"/>
      <c r="D2" s="23"/>
      <c r="E2" s="23"/>
      <c r="F2" s="23"/>
    </row>
    <row r="3" spans="1:8" s="4" customFormat="1" ht="49.5" customHeight="1" x14ac:dyDescent="0.25">
      <c r="A3" s="11" t="s">
        <v>13</v>
      </c>
      <c r="B3" s="12" t="s">
        <v>0</v>
      </c>
      <c r="C3" s="11" t="s">
        <v>50</v>
      </c>
      <c r="D3" s="11" t="s">
        <v>9</v>
      </c>
      <c r="E3" s="12" t="s">
        <v>1</v>
      </c>
      <c r="F3" s="11" t="s">
        <v>10</v>
      </c>
    </row>
    <row r="4" spans="1:8" s="2" customFormat="1" ht="15" customHeight="1" x14ac:dyDescent="0.25">
      <c r="A4" s="10"/>
      <c r="B4" s="10"/>
      <c r="C4" s="10" t="s">
        <v>6</v>
      </c>
      <c r="D4" s="10" t="s">
        <v>8</v>
      </c>
      <c r="E4" s="10"/>
      <c r="F4" s="10" t="s">
        <v>7</v>
      </c>
    </row>
    <row r="5" spans="1:8" s="1" customFormat="1" ht="18" customHeight="1" x14ac:dyDescent="0.25">
      <c r="A5" s="7">
        <v>1</v>
      </c>
      <c r="B5" s="9" t="str">
        <f>TUTTE!B5</f>
        <v xml:space="preserve">  LUCA DURANTE</v>
      </c>
      <c r="C5" s="15">
        <f>D5+F5</f>
        <v>2</v>
      </c>
      <c r="D5" s="18">
        <v>0</v>
      </c>
      <c r="E5" s="9" t="str">
        <f>TUTTE!E5</f>
        <v xml:space="preserve">  10 VOLTE MEGLIO</v>
      </c>
      <c r="F5" s="18">
        <v>2</v>
      </c>
      <c r="H5" s="13"/>
    </row>
    <row r="6" spans="1:8" s="1" customFormat="1" ht="18" customHeight="1" x14ac:dyDescent="0.25">
      <c r="A6" s="7">
        <v>2</v>
      </c>
      <c r="B6" s="9" t="str">
        <f>TUTTE!B6</f>
        <v xml:space="preserve">  MARIA SIMMINI DETTA MARIAGRAZIA</v>
      </c>
      <c r="C6" s="15">
        <f t="shared" ref="C6:C9" si="0">D6+F6</f>
        <v>5</v>
      </c>
      <c r="D6" s="18">
        <v>0</v>
      </c>
      <c r="E6" s="9" t="str">
        <f>TUTTE!E6</f>
        <v xml:space="preserve">  POTERE AL POPOLO</v>
      </c>
      <c r="F6" s="18">
        <v>5</v>
      </c>
    </row>
    <row r="7" spans="1:8" s="1" customFormat="1" ht="18" customHeight="1" x14ac:dyDescent="0.25">
      <c r="A7" s="7">
        <v>3</v>
      </c>
      <c r="B7" s="9" t="str">
        <f>TUTTE!B7</f>
        <v xml:space="preserve">  ELENA DE LUCA</v>
      </c>
      <c r="C7" s="15">
        <f t="shared" si="0"/>
        <v>0</v>
      </c>
      <c r="D7" s="18">
        <v>0</v>
      </c>
      <c r="E7" s="9" t="str">
        <f>TUTTE!E7</f>
        <v xml:space="preserve">  PARTITO VALORE UMANO</v>
      </c>
      <c r="F7" s="18">
        <v>0</v>
      </c>
    </row>
    <row r="8" spans="1:8" s="1" customFormat="1" ht="18" customHeight="1" x14ac:dyDescent="0.25">
      <c r="A8" s="7">
        <v>4</v>
      </c>
      <c r="B8" s="9" t="str">
        <f>TUTTE!B8</f>
        <v xml:space="preserve">  MARIA SOAVE ALEMANNO</v>
      </c>
      <c r="C8" s="15">
        <f t="shared" si="0"/>
        <v>157</v>
      </c>
      <c r="D8" s="18">
        <v>6</v>
      </c>
      <c r="E8" s="9" t="str">
        <f>TUTTE!E8</f>
        <v xml:space="preserve">  MOVIMENTO 5 STELLE</v>
      </c>
      <c r="F8" s="18">
        <v>151</v>
      </c>
    </row>
    <row r="9" spans="1:8" s="1" customFormat="1" ht="18" customHeight="1" x14ac:dyDescent="0.25">
      <c r="A9" s="7">
        <v>5</v>
      </c>
      <c r="B9" s="9" t="str">
        <f>TUTTE!B9</f>
        <v xml:space="preserve">  MARIA LUISA DE CARLO</v>
      </c>
      <c r="C9" s="15">
        <f t="shared" si="0"/>
        <v>3</v>
      </c>
      <c r="D9" s="18">
        <v>0</v>
      </c>
      <c r="E9" s="9" t="str">
        <f>TUTTE!E9</f>
        <v xml:space="preserve">  IL POPOLO DELLA FAMIGLIA</v>
      </c>
      <c r="F9" s="18">
        <v>3</v>
      </c>
    </row>
    <row r="10" spans="1:8" s="1" customFormat="1" ht="18" customHeight="1" x14ac:dyDescent="0.25">
      <c r="A10" s="24">
        <v>6</v>
      </c>
      <c r="B10" s="27" t="str">
        <f>TUTTE!B10</f>
        <v xml:space="preserve">  SERGIO BLASI</v>
      </c>
      <c r="C10" s="28">
        <f>D10+F10+F11+F12+F13</f>
        <v>110</v>
      </c>
      <c r="D10" s="33">
        <v>7</v>
      </c>
      <c r="E10" s="9" t="str">
        <f>TUTTE!E10</f>
        <v xml:space="preserve">  CIVICA POPOLARE LORENZIN</v>
      </c>
      <c r="F10" s="18">
        <v>1</v>
      </c>
    </row>
    <row r="11" spans="1:8" s="1" customFormat="1" ht="18" customHeight="1" x14ac:dyDescent="0.25">
      <c r="A11" s="25"/>
      <c r="B11" s="27">
        <f>TUTTE!B11</f>
        <v>0</v>
      </c>
      <c r="C11" s="29"/>
      <c r="D11" s="33"/>
      <c r="E11" s="9" t="str">
        <f>TUTTE!E11</f>
        <v xml:space="preserve">  EUROPA CON EMMA BONINO</v>
      </c>
      <c r="F11" s="18">
        <v>3</v>
      </c>
    </row>
    <row r="12" spans="1:8" s="1" customFormat="1" ht="18" customHeight="1" x14ac:dyDescent="0.25">
      <c r="A12" s="25"/>
      <c r="B12" s="27">
        <f>TUTTE!B12</f>
        <v>0</v>
      </c>
      <c r="C12" s="29"/>
      <c r="D12" s="33"/>
      <c r="E12" s="9" t="str">
        <f>TUTTE!E12</f>
        <v xml:space="preserve">  PD - PARTITO DEMOCRATICO</v>
      </c>
      <c r="F12" s="18">
        <v>98</v>
      </c>
    </row>
    <row r="13" spans="1:8" s="1" customFormat="1" ht="18" customHeight="1" x14ac:dyDescent="0.25">
      <c r="A13" s="26"/>
      <c r="B13" s="27">
        <f>TUTTE!B13</f>
        <v>0</v>
      </c>
      <c r="C13" s="30"/>
      <c r="D13" s="33"/>
      <c r="E13" s="9" t="str">
        <f>TUTTE!E13</f>
        <v xml:space="preserve">  ITALIA EUROPA - INSIEME</v>
      </c>
      <c r="F13" s="18">
        <v>1</v>
      </c>
    </row>
    <row r="14" spans="1:8" s="1" customFormat="1" ht="18" customHeight="1" x14ac:dyDescent="0.25">
      <c r="A14" s="7">
        <v>7</v>
      </c>
      <c r="B14" s="9" t="str">
        <f>TUTTE!B14</f>
        <v xml:space="preserve">  BARBARA CAMASSA</v>
      </c>
      <c r="C14" s="15">
        <f>D14+F14</f>
        <v>0</v>
      </c>
      <c r="D14" s="18">
        <v>0</v>
      </c>
      <c r="E14" s="9" t="str">
        <f>TUTTE!E14</f>
        <v xml:space="preserve">  PARTITO COMUNISTA</v>
      </c>
      <c r="F14" s="18">
        <v>0</v>
      </c>
    </row>
    <row r="15" spans="1:8" s="1" customFormat="1" ht="18" customHeight="1" x14ac:dyDescent="0.25">
      <c r="A15" s="7">
        <v>8</v>
      </c>
      <c r="B15" s="9" t="str">
        <f>TUTTE!B15</f>
        <v xml:space="preserve">  MARCELLO RISI</v>
      </c>
      <c r="C15" s="15">
        <f t="shared" ref="C15:C18" si="1">D15+F15</f>
        <v>19</v>
      </c>
      <c r="D15" s="18">
        <v>1</v>
      </c>
      <c r="E15" s="9" t="str">
        <f>TUTTE!E15</f>
        <v xml:space="preserve">  LIBERI E UGUALI CON PIETRO GRASSO</v>
      </c>
      <c r="F15" s="18">
        <v>18</v>
      </c>
    </row>
    <row r="16" spans="1:8" s="1" customFormat="1" ht="18" customHeight="1" x14ac:dyDescent="0.25">
      <c r="A16" s="7">
        <v>9</v>
      </c>
      <c r="B16" s="9" t="str">
        <f>TUTTE!B16</f>
        <v xml:space="preserve">  SONIA CITTA</v>
      </c>
      <c r="C16" s="15">
        <f t="shared" si="1"/>
        <v>0</v>
      </c>
      <c r="D16" s="18">
        <v>0</v>
      </c>
      <c r="E16" s="9" t="str">
        <f>TUTTE!E16</f>
        <v xml:space="preserve">  PARTITO REPUBBLICANO ITALIANO - ALA</v>
      </c>
      <c r="F16" s="18">
        <v>0</v>
      </c>
    </row>
    <row r="17" spans="1:6" s="1" customFormat="1" ht="18" customHeight="1" x14ac:dyDescent="0.25">
      <c r="A17" s="7">
        <v>10</v>
      </c>
      <c r="B17" s="9" t="str">
        <f>TUTTE!B17</f>
        <v xml:space="preserve">  ANGELO BALDASSARRE</v>
      </c>
      <c r="C17" s="15">
        <f t="shared" si="1"/>
        <v>0</v>
      </c>
      <c r="D17" s="18">
        <v>0</v>
      </c>
      <c r="E17" s="9" t="str">
        <f>TUTTE!E17</f>
        <v xml:space="preserve">  FORZA NUOVA - ITALIA AGLI ITALIANI</v>
      </c>
      <c r="F17" s="18">
        <v>0</v>
      </c>
    </row>
    <row r="18" spans="1:6" s="1" customFormat="1" ht="18" customHeight="1" x14ac:dyDescent="0.25">
      <c r="A18" s="7">
        <v>11</v>
      </c>
      <c r="B18" s="9" t="str">
        <f>TUTTE!B18</f>
        <v xml:space="preserve">  PIERPAOLO GIURI</v>
      </c>
      <c r="C18" s="15">
        <f t="shared" si="1"/>
        <v>6</v>
      </c>
      <c r="D18" s="18">
        <v>0</v>
      </c>
      <c r="E18" s="9" t="str">
        <f>TUTTE!E18</f>
        <v xml:space="preserve">  CASAPOUND ITALIA</v>
      </c>
      <c r="F18" s="18">
        <v>6</v>
      </c>
    </row>
    <row r="19" spans="1:6" s="1" customFormat="1" ht="18" customHeight="1" x14ac:dyDescent="0.25">
      <c r="A19" s="24">
        <v>12</v>
      </c>
      <c r="B19" s="27" t="str">
        <f>TUTTE!B19</f>
        <v xml:space="preserve">  ANDREA CAROPPO</v>
      </c>
      <c r="C19" s="28">
        <f>D19+F19+F20+F21+F22</f>
        <v>170</v>
      </c>
      <c r="D19" s="33">
        <v>5</v>
      </c>
      <c r="E19" s="9" t="str">
        <f>TUTTE!E19</f>
        <v xml:space="preserve">  FORZA ITALIA - BERLUSCONI PRESIDENTE</v>
      </c>
      <c r="F19" s="18">
        <v>84</v>
      </c>
    </row>
    <row r="20" spans="1:6" s="1" customFormat="1" ht="18" customHeight="1" x14ac:dyDescent="0.25">
      <c r="A20" s="25"/>
      <c r="B20" s="27">
        <f>TUTTE!B20</f>
        <v>0</v>
      </c>
      <c r="C20" s="29"/>
      <c r="D20" s="33"/>
      <c r="E20" s="9" t="str">
        <f>TUTTE!E20</f>
        <v xml:space="preserve">  GIORGIA MELONI - FRATELLI D'ITALIA</v>
      </c>
      <c r="F20" s="18">
        <v>12</v>
      </c>
    </row>
    <row r="21" spans="1:6" s="1" customFormat="1" ht="18" customHeight="1" x14ac:dyDescent="0.25">
      <c r="A21" s="25"/>
      <c r="B21" s="27">
        <f>TUTTE!B21</f>
        <v>0</v>
      </c>
      <c r="C21" s="29"/>
      <c r="D21" s="33"/>
      <c r="E21" s="9" t="str">
        <f>TUTTE!E21</f>
        <v xml:space="preserve">  LEGA - SALVINI PREMIER</v>
      </c>
      <c r="F21" s="18">
        <v>36</v>
      </c>
    </row>
    <row r="22" spans="1:6" s="1" customFormat="1" ht="18" customHeight="1" x14ac:dyDescent="0.25">
      <c r="A22" s="26"/>
      <c r="B22" s="27">
        <f>TUTTE!B22</f>
        <v>0</v>
      </c>
      <c r="C22" s="30"/>
      <c r="D22" s="33"/>
      <c r="E22" s="9" t="str">
        <f>TUTTE!E22</f>
        <v xml:space="preserve">  NOI CON L'ITALIA - LIBERTAS</v>
      </c>
      <c r="F22" s="18">
        <v>33</v>
      </c>
    </row>
    <row r="23" spans="1:6" s="8" customFormat="1" ht="18" customHeight="1" x14ac:dyDescent="0.25">
      <c r="A23" s="32" t="s">
        <v>2</v>
      </c>
      <c r="B23" s="32"/>
      <c r="C23" s="16">
        <f>D23+F23</f>
        <v>472</v>
      </c>
      <c r="D23" s="17">
        <f>SUM(D5:D22)</f>
        <v>19</v>
      </c>
      <c r="E23" s="14"/>
      <c r="F23" s="17">
        <f>SUM(F5:F22)</f>
        <v>453</v>
      </c>
    </row>
    <row r="24" spans="1:6" s="5" customFormat="1" ht="18" customHeight="1" x14ac:dyDescent="0.25">
      <c r="A24" s="27" t="s">
        <v>3</v>
      </c>
      <c r="B24" s="27"/>
      <c r="C24" s="19">
        <v>4</v>
      </c>
      <c r="D24" s="27" t="s">
        <v>15</v>
      </c>
      <c r="E24" s="27"/>
      <c r="F24" s="27"/>
    </row>
    <row r="25" spans="1:6" s="5" customFormat="1" ht="18" customHeight="1" x14ac:dyDescent="0.25">
      <c r="A25" s="27" t="s">
        <v>4</v>
      </c>
      <c r="B25" s="27"/>
      <c r="C25" s="19">
        <v>8</v>
      </c>
      <c r="D25" s="27" t="s">
        <v>16</v>
      </c>
      <c r="E25" s="27"/>
      <c r="F25" s="27"/>
    </row>
    <row r="26" spans="1:6" s="5" customFormat="1" ht="30" customHeight="1" x14ac:dyDescent="0.25">
      <c r="A26" s="27" t="s">
        <v>12</v>
      </c>
      <c r="B26" s="27"/>
      <c r="C26" s="19"/>
      <c r="D26" s="27" t="s">
        <v>17</v>
      </c>
      <c r="E26" s="27"/>
      <c r="F26" s="27"/>
    </row>
    <row r="27" spans="1:6" s="5" customFormat="1" ht="18" customHeight="1" x14ac:dyDescent="0.25">
      <c r="A27" s="3"/>
      <c r="B27" s="6" t="s">
        <v>11</v>
      </c>
      <c r="C27" s="15">
        <f>SUM(C23:C26)</f>
        <v>484</v>
      </c>
      <c r="D27" s="27" t="s">
        <v>18</v>
      </c>
      <c r="E27" s="27"/>
      <c r="F27" s="27"/>
    </row>
    <row r="28" spans="1:6" s="5" customFormat="1" ht="18" customHeight="1" x14ac:dyDescent="0.25">
      <c r="A28" s="27" t="s">
        <v>5</v>
      </c>
      <c r="B28" s="27"/>
      <c r="C28" s="19"/>
      <c r="D28" s="27" t="s">
        <v>19</v>
      </c>
      <c r="E28" s="27"/>
      <c r="F28" s="27"/>
    </row>
    <row r="29" spans="1:6" s="1" customFormat="1" x14ac:dyDescent="0.25"/>
  </sheetData>
  <sheetProtection sheet="1" objects="1" scenarios="1"/>
  <mergeCells count="20">
    <mergeCell ref="A28:B28"/>
    <mergeCell ref="D28:F28"/>
    <mergeCell ref="A19:A22"/>
    <mergeCell ref="B19:B22"/>
    <mergeCell ref="C19:C22"/>
    <mergeCell ref="D19:D22"/>
    <mergeCell ref="A23:B23"/>
    <mergeCell ref="A24:B24"/>
    <mergeCell ref="D24:F24"/>
    <mergeCell ref="A25:B25"/>
    <mergeCell ref="D25:F25"/>
    <mergeCell ref="A26:B26"/>
    <mergeCell ref="D26:F26"/>
    <mergeCell ref="D27:F27"/>
    <mergeCell ref="A1:F1"/>
    <mergeCell ref="A2:F2"/>
    <mergeCell ref="A10:A13"/>
    <mergeCell ref="B10:B13"/>
    <mergeCell ref="C10:C13"/>
    <mergeCell ref="D10:D13"/>
  </mergeCells>
  <conditionalFormatting sqref="C28">
    <cfRule type="cellIs" dxfId="109" priority="5" operator="notEqual">
      <formula>$C$27</formula>
    </cfRule>
  </conditionalFormatting>
  <conditionalFormatting sqref="C28">
    <cfRule type="cellIs" dxfId="108" priority="4" operator="notEqual">
      <formula>$C$27</formula>
    </cfRule>
  </conditionalFormatting>
  <conditionalFormatting sqref="C28">
    <cfRule type="cellIs" dxfId="107" priority="3" operator="notEqual">
      <formula>$C$27</formula>
    </cfRule>
  </conditionalFormatting>
  <conditionalFormatting sqref="C28">
    <cfRule type="cellIs" dxfId="106" priority="2" operator="notEqual">
      <formula>$C$27</formula>
    </cfRule>
  </conditionalFormatting>
  <conditionalFormatting sqref="C28">
    <cfRule type="cellIs" dxfId="105" priority="1" operator="notEqual">
      <formula>$C$27</formula>
    </cfRule>
  </conditionalFormatting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B13" workbookViewId="0">
      <selection activeCell="C26" sqref="C26"/>
    </sheetView>
  </sheetViews>
  <sheetFormatPr defaultRowHeight="15" x14ac:dyDescent="0.25"/>
  <cols>
    <col min="1" max="1" width="6.42578125" customWidth="1"/>
    <col min="2" max="2" width="40.7109375" customWidth="1"/>
    <col min="3" max="4" width="15.7109375" customWidth="1"/>
    <col min="5" max="5" width="45.7109375" customWidth="1"/>
    <col min="6" max="6" width="15.7109375" customWidth="1"/>
  </cols>
  <sheetData>
    <row r="1" spans="1:8" s="8" customFormat="1" x14ac:dyDescent="0.25">
      <c r="A1" s="22" t="s">
        <v>14</v>
      </c>
      <c r="B1" s="22"/>
      <c r="C1" s="22"/>
      <c r="D1" s="22"/>
      <c r="E1" s="22"/>
      <c r="F1" s="22"/>
    </row>
    <row r="2" spans="1:8" s="5" customFormat="1" ht="26.25" customHeight="1" x14ac:dyDescent="0.25">
      <c r="A2" s="23" t="s">
        <v>56</v>
      </c>
      <c r="B2" s="23"/>
      <c r="C2" s="23"/>
      <c r="D2" s="23"/>
      <c r="E2" s="23"/>
      <c r="F2" s="23"/>
    </row>
    <row r="3" spans="1:8" s="4" customFormat="1" ht="49.5" customHeight="1" x14ac:dyDescent="0.25">
      <c r="A3" s="11" t="s">
        <v>13</v>
      </c>
      <c r="B3" s="12" t="s">
        <v>0</v>
      </c>
      <c r="C3" s="11" t="s">
        <v>50</v>
      </c>
      <c r="D3" s="11" t="s">
        <v>9</v>
      </c>
      <c r="E3" s="12" t="s">
        <v>1</v>
      </c>
      <c r="F3" s="11" t="s">
        <v>10</v>
      </c>
    </row>
    <row r="4" spans="1:8" s="2" customFormat="1" ht="15" customHeight="1" x14ac:dyDescent="0.25">
      <c r="A4" s="10"/>
      <c r="B4" s="10"/>
      <c r="C4" s="10" t="s">
        <v>6</v>
      </c>
      <c r="D4" s="10" t="s">
        <v>8</v>
      </c>
      <c r="E4" s="10"/>
      <c r="F4" s="10" t="s">
        <v>7</v>
      </c>
    </row>
    <row r="5" spans="1:8" s="1" customFormat="1" ht="18" customHeight="1" x14ac:dyDescent="0.25">
      <c r="A5" s="7">
        <v>1</v>
      </c>
      <c r="B5" s="9" t="str">
        <f>TUTTE!B5</f>
        <v xml:space="preserve">  LUCA DURANTE</v>
      </c>
      <c r="C5" s="15">
        <f>D5+F5</f>
        <v>1</v>
      </c>
      <c r="D5" s="18">
        <v>1</v>
      </c>
      <c r="E5" s="9" t="str">
        <f>TUTTE!E5</f>
        <v xml:space="preserve">  10 VOLTE MEGLIO</v>
      </c>
      <c r="F5" s="18">
        <v>0</v>
      </c>
      <c r="H5" s="13"/>
    </row>
    <row r="6" spans="1:8" s="1" customFormat="1" ht="18" customHeight="1" x14ac:dyDescent="0.25">
      <c r="A6" s="7">
        <v>2</v>
      </c>
      <c r="B6" s="9" t="str">
        <f>TUTTE!B6</f>
        <v xml:space="preserve">  MARIA SIMMINI DETTA MARIAGRAZIA</v>
      </c>
      <c r="C6" s="15">
        <f t="shared" ref="C6:C9" si="0">D6+F6</f>
        <v>2</v>
      </c>
      <c r="D6" s="18">
        <v>0</v>
      </c>
      <c r="E6" s="9" t="str">
        <f>TUTTE!E6</f>
        <v xml:space="preserve">  POTERE AL POPOLO</v>
      </c>
      <c r="F6" s="18">
        <v>2</v>
      </c>
    </row>
    <row r="7" spans="1:8" s="1" customFormat="1" ht="18" customHeight="1" x14ac:dyDescent="0.25">
      <c r="A7" s="7">
        <v>3</v>
      </c>
      <c r="B7" s="9" t="str">
        <f>TUTTE!B7</f>
        <v xml:space="preserve">  ELENA DE LUCA</v>
      </c>
      <c r="C7" s="15">
        <f t="shared" si="0"/>
        <v>1</v>
      </c>
      <c r="D7" s="18">
        <v>0</v>
      </c>
      <c r="E7" s="9" t="str">
        <f>TUTTE!E7</f>
        <v xml:space="preserve">  PARTITO VALORE UMANO</v>
      </c>
      <c r="F7" s="18">
        <v>1</v>
      </c>
    </row>
    <row r="8" spans="1:8" s="1" customFormat="1" ht="18" customHeight="1" x14ac:dyDescent="0.25">
      <c r="A8" s="7">
        <v>4</v>
      </c>
      <c r="B8" s="9" t="str">
        <f>TUTTE!B8</f>
        <v xml:space="preserve">  MARIA SOAVE ALEMANNO</v>
      </c>
      <c r="C8" s="15">
        <f t="shared" si="0"/>
        <v>195</v>
      </c>
      <c r="D8" s="18">
        <v>12</v>
      </c>
      <c r="E8" s="9" t="str">
        <f>TUTTE!E8</f>
        <v xml:space="preserve">  MOVIMENTO 5 STELLE</v>
      </c>
      <c r="F8" s="18">
        <v>183</v>
      </c>
    </row>
    <row r="9" spans="1:8" s="1" customFormat="1" ht="18" customHeight="1" x14ac:dyDescent="0.25">
      <c r="A9" s="7">
        <v>5</v>
      </c>
      <c r="B9" s="9" t="str">
        <f>TUTTE!B9</f>
        <v xml:space="preserve">  MARIA LUISA DE CARLO</v>
      </c>
      <c r="C9" s="15">
        <f t="shared" si="0"/>
        <v>1</v>
      </c>
      <c r="D9" s="18">
        <v>0</v>
      </c>
      <c r="E9" s="9" t="str">
        <f>TUTTE!E9</f>
        <v xml:space="preserve">  IL POPOLO DELLA FAMIGLIA</v>
      </c>
      <c r="F9" s="18">
        <v>1</v>
      </c>
    </row>
    <row r="10" spans="1:8" s="1" customFormat="1" ht="18" customHeight="1" x14ac:dyDescent="0.25">
      <c r="A10" s="24">
        <v>6</v>
      </c>
      <c r="B10" s="27" t="str">
        <f>TUTTE!B10</f>
        <v xml:space="preserve">  SERGIO BLASI</v>
      </c>
      <c r="C10" s="28">
        <f>D10+F10+F11+F12+F13</f>
        <v>123</v>
      </c>
      <c r="D10" s="33">
        <v>11</v>
      </c>
      <c r="E10" s="9" t="str">
        <f>TUTTE!E10</f>
        <v xml:space="preserve">  CIVICA POPOLARE LORENZIN</v>
      </c>
      <c r="F10" s="18">
        <v>2</v>
      </c>
    </row>
    <row r="11" spans="1:8" s="1" customFormat="1" ht="18" customHeight="1" x14ac:dyDescent="0.25">
      <c r="A11" s="25"/>
      <c r="B11" s="27">
        <f>TUTTE!B11</f>
        <v>0</v>
      </c>
      <c r="C11" s="29"/>
      <c r="D11" s="33"/>
      <c r="E11" s="9" t="str">
        <f>TUTTE!E11</f>
        <v xml:space="preserve">  EUROPA CON EMMA BONINO</v>
      </c>
      <c r="F11" s="18">
        <v>6</v>
      </c>
    </row>
    <row r="12" spans="1:8" s="1" customFormat="1" ht="18" customHeight="1" x14ac:dyDescent="0.25">
      <c r="A12" s="25"/>
      <c r="B12" s="27">
        <f>TUTTE!B12</f>
        <v>0</v>
      </c>
      <c r="C12" s="29"/>
      <c r="D12" s="33"/>
      <c r="E12" s="9" t="str">
        <f>TUTTE!E12</f>
        <v xml:space="preserve">  PD - PARTITO DEMOCRATICO</v>
      </c>
      <c r="F12" s="18">
        <v>103</v>
      </c>
    </row>
    <row r="13" spans="1:8" s="1" customFormat="1" ht="18" customHeight="1" x14ac:dyDescent="0.25">
      <c r="A13" s="26"/>
      <c r="B13" s="27">
        <f>TUTTE!B13</f>
        <v>0</v>
      </c>
      <c r="C13" s="30"/>
      <c r="D13" s="33"/>
      <c r="E13" s="9" t="str">
        <f>TUTTE!E13</f>
        <v xml:space="preserve">  ITALIA EUROPA - INSIEME</v>
      </c>
      <c r="F13" s="18">
        <v>1</v>
      </c>
    </row>
    <row r="14" spans="1:8" s="1" customFormat="1" ht="18" customHeight="1" x14ac:dyDescent="0.25">
      <c r="A14" s="7">
        <v>7</v>
      </c>
      <c r="B14" s="9" t="str">
        <f>TUTTE!B14</f>
        <v xml:space="preserve">  BARBARA CAMASSA</v>
      </c>
      <c r="C14" s="15">
        <f>D14+F14</f>
        <v>1</v>
      </c>
      <c r="D14" s="18">
        <v>0</v>
      </c>
      <c r="E14" s="9" t="str">
        <f>TUTTE!E14</f>
        <v xml:space="preserve">  PARTITO COMUNISTA</v>
      </c>
      <c r="F14" s="18">
        <v>1</v>
      </c>
    </row>
    <row r="15" spans="1:8" s="1" customFormat="1" ht="18" customHeight="1" x14ac:dyDescent="0.25">
      <c r="A15" s="7">
        <v>8</v>
      </c>
      <c r="B15" s="9" t="str">
        <f>TUTTE!B15</f>
        <v xml:space="preserve">  MARCELLO RISI</v>
      </c>
      <c r="C15" s="15">
        <f t="shared" ref="C15:C18" si="1">D15+F15</f>
        <v>28</v>
      </c>
      <c r="D15" s="18">
        <v>1</v>
      </c>
      <c r="E15" s="9" t="str">
        <f>TUTTE!E15</f>
        <v xml:space="preserve">  LIBERI E UGUALI CON PIETRO GRASSO</v>
      </c>
      <c r="F15" s="18">
        <v>27</v>
      </c>
    </row>
    <row r="16" spans="1:8" s="1" customFormat="1" ht="18" customHeight="1" x14ac:dyDescent="0.25">
      <c r="A16" s="7">
        <v>9</v>
      </c>
      <c r="B16" s="9" t="str">
        <f>TUTTE!B16</f>
        <v xml:space="preserve">  SONIA CITTA</v>
      </c>
      <c r="C16" s="15">
        <f t="shared" si="1"/>
        <v>0</v>
      </c>
      <c r="D16" s="18">
        <v>0</v>
      </c>
      <c r="E16" s="9" t="str">
        <f>TUTTE!E16</f>
        <v xml:space="preserve">  PARTITO REPUBBLICANO ITALIANO - ALA</v>
      </c>
      <c r="F16" s="18">
        <v>0</v>
      </c>
    </row>
    <row r="17" spans="1:6" s="1" customFormat="1" ht="18" customHeight="1" x14ac:dyDescent="0.25">
      <c r="A17" s="7">
        <v>10</v>
      </c>
      <c r="B17" s="9" t="str">
        <f>TUTTE!B17</f>
        <v xml:space="preserve">  ANGELO BALDASSARRE</v>
      </c>
      <c r="C17" s="15">
        <f t="shared" si="1"/>
        <v>2</v>
      </c>
      <c r="D17" s="18">
        <v>0</v>
      </c>
      <c r="E17" s="9" t="str">
        <f>TUTTE!E17</f>
        <v xml:space="preserve">  FORZA NUOVA - ITALIA AGLI ITALIANI</v>
      </c>
      <c r="F17" s="18">
        <v>2</v>
      </c>
    </row>
    <row r="18" spans="1:6" s="1" customFormat="1" ht="18" customHeight="1" x14ac:dyDescent="0.25">
      <c r="A18" s="7">
        <v>11</v>
      </c>
      <c r="B18" s="9" t="str">
        <f>TUTTE!B18</f>
        <v xml:space="preserve">  PIERPAOLO GIURI</v>
      </c>
      <c r="C18" s="15">
        <f t="shared" si="1"/>
        <v>6</v>
      </c>
      <c r="D18" s="18">
        <v>1</v>
      </c>
      <c r="E18" s="9" t="str">
        <f>TUTTE!E18</f>
        <v xml:space="preserve">  CASAPOUND ITALIA</v>
      </c>
      <c r="F18" s="18">
        <v>5</v>
      </c>
    </row>
    <row r="19" spans="1:6" s="1" customFormat="1" ht="18" customHeight="1" x14ac:dyDescent="0.25">
      <c r="A19" s="24">
        <v>12</v>
      </c>
      <c r="B19" s="27" t="str">
        <f>TUTTE!B19</f>
        <v xml:space="preserve">  ANDREA CAROPPO</v>
      </c>
      <c r="C19" s="28">
        <f>D19+F19+F20+F21+F22</f>
        <v>204</v>
      </c>
      <c r="D19" s="33">
        <v>9</v>
      </c>
      <c r="E19" s="9" t="str">
        <f>TUTTE!E19</f>
        <v xml:space="preserve">  FORZA ITALIA - BERLUSCONI PRESIDENTE</v>
      </c>
      <c r="F19" s="18">
        <v>89</v>
      </c>
    </row>
    <row r="20" spans="1:6" s="1" customFormat="1" ht="18" customHeight="1" x14ac:dyDescent="0.25">
      <c r="A20" s="25"/>
      <c r="B20" s="27">
        <f>TUTTE!B20</f>
        <v>0</v>
      </c>
      <c r="C20" s="29"/>
      <c r="D20" s="33"/>
      <c r="E20" s="9" t="str">
        <f>TUTTE!E20</f>
        <v xml:space="preserve">  GIORGIA MELONI - FRATELLI D'ITALIA</v>
      </c>
      <c r="F20" s="18">
        <v>34</v>
      </c>
    </row>
    <row r="21" spans="1:6" s="1" customFormat="1" ht="18" customHeight="1" x14ac:dyDescent="0.25">
      <c r="A21" s="25"/>
      <c r="B21" s="27">
        <f>TUTTE!B21</f>
        <v>0</v>
      </c>
      <c r="C21" s="29"/>
      <c r="D21" s="33"/>
      <c r="E21" s="9" t="str">
        <f>TUTTE!E21</f>
        <v xml:space="preserve">  LEGA - SALVINI PREMIER</v>
      </c>
      <c r="F21" s="18">
        <v>26</v>
      </c>
    </row>
    <row r="22" spans="1:6" s="1" customFormat="1" ht="18" customHeight="1" x14ac:dyDescent="0.25">
      <c r="A22" s="26"/>
      <c r="B22" s="27">
        <f>TUTTE!B22</f>
        <v>0</v>
      </c>
      <c r="C22" s="30"/>
      <c r="D22" s="33"/>
      <c r="E22" s="9" t="str">
        <f>TUTTE!E22</f>
        <v xml:space="preserve">  NOI CON L'ITALIA - LIBERTAS</v>
      </c>
      <c r="F22" s="18">
        <v>46</v>
      </c>
    </row>
    <row r="23" spans="1:6" s="8" customFormat="1" ht="18" customHeight="1" x14ac:dyDescent="0.25">
      <c r="A23" s="32" t="s">
        <v>2</v>
      </c>
      <c r="B23" s="32"/>
      <c r="C23" s="16">
        <f>D23+F23</f>
        <v>564</v>
      </c>
      <c r="D23" s="17">
        <f>SUM(D5:D22)</f>
        <v>35</v>
      </c>
      <c r="E23" s="14"/>
      <c r="F23" s="17">
        <f>SUM(F5:F22)</f>
        <v>529</v>
      </c>
    </row>
    <row r="24" spans="1:6" s="5" customFormat="1" ht="18" customHeight="1" x14ac:dyDescent="0.25">
      <c r="A24" s="27" t="s">
        <v>3</v>
      </c>
      <c r="B24" s="27"/>
      <c r="C24" s="19">
        <v>5</v>
      </c>
      <c r="D24" s="27" t="s">
        <v>15</v>
      </c>
      <c r="E24" s="27"/>
      <c r="F24" s="27"/>
    </row>
    <row r="25" spans="1:6" s="5" customFormat="1" ht="18" customHeight="1" x14ac:dyDescent="0.25">
      <c r="A25" s="27" t="s">
        <v>4</v>
      </c>
      <c r="B25" s="27"/>
      <c r="C25" s="19">
        <v>7</v>
      </c>
      <c r="D25" s="27" t="s">
        <v>16</v>
      </c>
      <c r="E25" s="27"/>
      <c r="F25" s="27"/>
    </row>
    <row r="26" spans="1:6" s="5" customFormat="1" ht="30" customHeight="1" x14ac:dyDescent="0.25">
      <c r="A26" s="27" t="s">
        <v>12</v>
      </c>
      <c r="B26" s="27"/>
      <c r="C26" s="19"/>
      <c r="D26" s="27" t="s">
        <v>17</v>
      </c>
      <c r="E26" s="27"/>
      <c r="F26" s="27"/>
    </row>
    <row r="27" spans="1:6" s="5" customFormat="1" ht="18" customHeight="1" x14ac:dyDescent="0.25">
      <c r="A27" s="3"/>
      <c r="B27" s="6" t="s">
        <v>11</v>
      </c>
      <c r="C27" s="15">
        <f>SUM(C23:C26)</f>
        <v>576</v>
      </c>
      <c r="D27" s="27" t="s">
        <v>18</v>
      </c>
      <c r="E27" s="27"/>
      <c r="F27" s="27"/>
    </row>
    <row r="28" spans="1:6" s="5" customFormat="1" ht="18" customHeight="1" x14ac:dyDescent="0.25">
      <c r="A28" s="27" t="s">
        <v>5</v>
      </c>
      <c r="B28" s="27"/>
      <c r="C28" s="19"/>
      <c r="D28" s="27" t="s">
        <v>19</v>
      </c>
      <c r="E28" s="27"/>
      <c r="F28" s="27"/>
    </row>
    <row r="29" spans="1:6" s="1" customFormat="1" x14ac:dyDescent="0.25"/>
  </sheetData>
  <sheetProtection sheet="1" objects="1" scenarios="1"/>
  <mergeCells count="20">
    <mergeCell ref="A28:B28"/>
    <mergeCell ref="D28:F28"/>
    <mergeCell ref="A19:A22"/>
    <mergeCell ref="B19:B22"/>
    <mergeCell ref="C19:C22"/>
    <mergeCell ref="D19:D22"/>
    <mergeCell ref="A23:B23"/>
    <mergeCell ref="A24:B24"/>
    <mergeCell ref="D24:F24"/>
    <mergeCell ref="A25:B25"/>
    <mergeCell ref="D25:F25"/>
    <mergeCell ref="A26:B26"/>
    <mergeCell ref="D26:F26"/>
    <mergeCell ref="D27:F27"/>
    <mergeCell ref="A1:F1"/>
    <mergeCell ref="A2:F2"/>
    <mergeCell ref="A10:A13"/>
    <mergeCell ref="B10:B13"/>
    <mergeCell ref="C10:C13"/>
    <mergeCell ref="D10:D13"/>
  </mergeCells>
  <conditionalFormatting sqref="C28">
    <cfRule type="cellIs" dxfId="104" priority="6" operator="notEqual">
      <formula>$C$27</formula>
    </cfRule>
  </conditionalFormatting>
  <conditionalFormatting sqref="C28">
    <cfRule type="cellIs" dxfId="103" priority="5" operator="notEqual">
      <formula>$C$27</formula>
    </cfRule>
  </conditionalFormatting>
  <conditionalFormatting sqref="C28">
    <cfRule type="cellIs" dxfId="102" priority="4" operator="notEqual">
      <formula>$C$27</formula>
    </cfRule>
  </conditionalFormatting>
  <conditionalFormatting sqref="C28">
    <cfRule type="cellIs" dxfId="101" priority="3" operator="notEqual">
      <formula>$C$27</formula>
    </cfRule>
  </conditionalFormatting>
  <conditionalFormatting sqref="C28">
    <cfRule type="cellIs" dxfId="100" priority="2" operator="notEqual">
      <formula>$C$27</formula>
    </cfRule>
  </conditionalFormatting>
  <conditionalFormatting sqref="C28">
    <cfRule type="cellIs" dxfId="99" priority="1" operator="notEqual">
      <formula>$C$27</formula>
    </cfRule>
  </conditionalFormatting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B10" workbookViewId="0">
      <selection activeCell="C28" sqref="C28"/>
    </sheetView>
  </sheetViews>
  <sheetFormatPr defaultRowHeight="15" x14ac:dyDescent="0.25"/>
  <cols>
    <col min="1" max="1" width="6.42578125" customWidth="1"/>
    <col min="2" max="2" width="40.7109375" customWidth="1"/>
    <col min="3" max="4" width="15.7109375" customWidth="1"/>
    <col min="5" max="5" width="45.7109375" customWidth="1"/>
    <col min="6" max="6" width="15.7109375" customWidth="1"/>
  </cols>
  <sheetData>
    <row r="1" spans="1:8" s="8" customFormat="1" x14ac:dyDescent="0.25">
      <c r="A1" s="22" t="s">
        <v>14</v>
      </c>
      <c r="B1" s="22"/>
      <c r="C1" s="22"/>
      <c r="D1" s="22"/>
      <c r="E1" s="22"/>
      <c r="F1" s="22"/>
    </row>
    <row r="2" spans="1:8" s="5" customFormat="1" ht="26.25" customHeight="1" x14ac:dyDescent="0.25">
      <c r="A2" s="23" t="s">
        <v>57</v>
      </c>
      <c r="B2" s="23"/>
      <c r="C2" s="23"/>
      <c r="D2" s="23"/>
      <c r="E2" s="23"/>
      <c r="F2" s="23"/>
    </row>
    <row r="3" spans="1:8" s="4" customFormat="1" ht="49.5" customHeight="1" x14ac:dyDescent="0.25">
      <c r="A3" s="11" t="s">
        <v>13</v>
      </c>
      <c r="B3" s="12" t="s">
        <v>0</v>
      </c>
      <c r="C3" s="11" t="s">
        <v>50</v>
      </c>
      <c r="D3" s="11" t="s">
        <v>9</v>
      </c>
      <c r="E3" s="12" t="s">
        <v>1</v>
      </c>
      <c r="F3" s="11" t="s">
        <v>10</v>
      </c>
    </row>
    <row r="4" spans="1:8" s="2" customFormat="1" ht="15" customHeight="1" x14ac:dyDescent="0.25">
      <c r="A4" s="10"/>
      <c r="B4" s="10"/>
      <c r="C4" s="10" t="s">
        <v>6</v>
      </c>
      <c r="D4" s="10" t="s">
        <v>8</v>
      </c>
      <c r="E4" s="10"/>
      <c r="F4" s="10" t="s">
        <v>7</v>
      </c>
    </row>
    <row r="5" spans="1:8" s="1" customFormat="1" ht="18" customHeight="1" x14ac:dyDescent="0.25">
      <c r="A5" s="7">
        <v>1</v>
      </c>
      <c r="B5" s="9" t="str">
        <f>TUTTE!B5</f>
        <v xml:space="preserve">  LUCA DURANTE</v>
      </c>
      <c r="C5" s="15">
        <f>D5+F5</f>
        <v>0</v>
      </c>
      <c r="D5" s="18">
        <v>0</v>
      </c>
      <c r="E5" s="9" t="str">
        <f>TUTTE!E5</f>
        <v xml:space="preserve">  10 VOLTE MEGLIO</v>
      </c>
      <c r="F5" s="18">
        <v>0</v>
      </c>
      <c r="H5" s="13"/>
    </row>
    <row r="6" spans="1:8" s="1" customFormat="1" ht="18" customHeight="1" x14ac:dyDescent="0.25">
      <c r="A6" s="7">
        <v>2</v>
      </c>
      <c r="B6" s="9" t="str">
        <f>TUTTE!B6</f>
        <v xml:space="preserve">  MARIA SIMMINI DETTA MARIAGRAZIA</v>
      </c>
      <c r="C6" s="15">
        <f t="shared" ref="C6:C9" si="0">D6+F6</f>
        <v>6</v>
      </c>
      <c r="D6" s="18">
        <v>0</v>
      </c>
      <c r="E6" s="9" t="str">
        <f>TUTTE!E6</f>
        <v xml:space="preserve">  POTERE AL POPOLO</v>
      </c>
      <c r="F6" s="18">
        <v>6</v>
      </c>
    </row>
    <row r="7" spans="1:8" s="1" customFormat="1" ht="18" customHeight="1" x14ac:dyDescent="0.25">
      <c r="A7" s="7">
        <v>3</v>
      </c>
      <c r="B7" s="9" t="str">
        <f>TUTTE!B7</f>
        <v xml:space="preserve">  ELENA DE LUCA</v>
      </c>
      <c r="C7" s="15">
        <f t="shared" si="0"/>
        <v>1</v>
      </c>
      <c r="D7" s="18">
        <v>0</v>
      </c>
      <c r="E7" s="9" t="str">
        <f>TUTTE!E7</f>
        <v xml:space="preserve">  PARTITO VALORE UMANO</v>
      </c>
      <c r="F7" s="18">
        <v>1</v>
      </c>
    </row>
    <row r="8" spans="1:8" s="1" customFormat="1" ht="18" customHeight="1" x14ac:dyDescent="0.25">
      <c r="A8" s="7">
        <v>4</v>
      </c>
      <c r="B8" s="9" t="str">
        <f>TUTTE!B8</f>
        <v xml:space="preserve">  MARIA SOAVE ALEMANNO</v>
      </c>
      <c r="C8" s="15">
        <f t="shared" si="0"/>
        <v>227</v>
      </c>
      <c r="D8" s="18">
        <v>17</v>
      </c>
      <c r="E8" s="9" t="str">
        <f>TUTTE!E8</f>
        <v xml:space="preserve">  MOVIMENTO 5 STELLE</v>
      </c>
      <c r="F8" s="18">
        <v>210</v>
      </c>
    </row>
    <row r="9" spans="1:8" s="1" customFormat="1" ht="18" customHeight="1" x14ac:dyDescent="0.25">
      <c r="A9" s="7">
        <v>5</v>
      </c>
      <c r="B9" s="9" t="str">
        <f>TUTTE!B9</f>
        <v xml:space="preserve">  MARIA LUISA DE CARLO</v>
      </c>
      <c r="C9" s="15">
        <f t="shared" si="0"/>
        <v>0</v>
      </c>
      <c r="D9" s="18">
        <v>0</v>
      </c>
      <c r="E9" s="9" t="str">
        <f>TUTTE!E9</f>
        <v xml:space="preserve">  IL POPOLO DELLA FAMIGLIA</v>
      </c>
      <c r="F9" s="18">
        <v>0</v>
      </c>
    </row>
    <row r="10" spans="1:8" s="1" customFormat="1" ht="18" customHeight="1" x14ac:dyDescent="0.25">
      <c r="A10" s="24">
        <v>6</v>
      </c>
      <c r="B10" s="27" t="str">
        <f>TUTTE!B10</f>
        <v xml:space="preserve">  SERGIO BLASI</v>
      </c>
      <c r="C10" s="28">
        <f>D10+F10+F11+F12+F13</f>
        <v>142</v>
      </c>
      <c r="D10" s="33">
        <v>2</v>
      </c>
      <c r="E10" s="9" t="str">
        <f>TUTTE!E10</f>
        <v xml:space="preserve">  CIVICA POPOLARE LORENZIN</v>
      </c>
      <c r="F10" s="18">
        <v>1</v>
      </c>
    </row>
    <row r="11" spans="1:8" s="1" customFormat="1" ht="18" customHeight="1" x14ac:dyDescent="0.25">
      <c r="A11" s="25"/>
      <c r="B11" s="27">
        <f>TUTTE!B11</f>
        <v>0</v>
      </c>
      <c r="C11" s="29"/>
      <c r="D11" s="33"/>
      <c r="E11" s="9" t="str">
        <f>TUTTE!E11</f>
        <v xml:space="preserve">  EUROPA CON EMMA BONINO</v>
      </c>
      <c r="F11" s="18">
        <v>8</v>
      </c>
    </row>
    <row r="12" spans="1:8" s="1" customFormat="1" ht="18" customHeight="1" x14ac:dyDescent="0.25">
      <c r="A12" s="25"/>
      <c r="B12" s="27">
        <f>TUTTE!B12</f>
        <v>0</v>
      </c>
      <c r="C12" s="29"/>
      <c r="D12" s="33"/>
      <c r="E12" s="9" t="str">
        <f>TUTTE!E12</f>
        <v xml:space="preserve">  PD - PARTITO DEMOCRATICO</v>
      </c>
      <c r="F12" s="18">
        <v>128</v>
      </c>
    </row>
    <row r="13" spans="1:8" s="1" customFormat="1" ht="18" customHeight="1" x14ac:dyDescent="0.25">
      <c r="A13" s="26"/>
      <c r="B13" s="27">
        <f>TUTTE!B13</f>
        <v>0</v>
      </c>
      <c r="C13" s="30"/>
      <c r="D13" s="33"/>
      <c r="E13" s="9" t="str">
        <f>TUTTE!E13</f>
        <v xml:space="preserve">  ITALIA EUROPA - INSIEME</v>
      </c>
      <c r="F13" s="18">
        <v>3</v>
      </c>
    </row>
    <row r="14" spans="1:8" s="1" customFormat="1" ht="18" customHeight="1" x14ac:dyDescent="0.25">
      <c r="A14" s="7">
        <v>7</v>
      </c>
      <c r="B14" s="9" t="str">
        <f>TUTTE!B14</f>
        <v xml:space="preserve">  BARBARA CAMASSA</v>
      </c>
      <c r="C14" s="15">
        <f>D14+F14</f>
        <v>3</v>
      </c>
      <c r="D14" s="18">
        <v>0</v>
      </c>
      <c r="E14" s="9" t="str">
        <f>TUTTE!E14</f>
        <v xml:space="preserve">  PARTITO COMUNISTA</v>
      </c>
      <c r="F14" s="18">
        <v>3</v>
      </c>
    </row>
    <row r="15" spans="1:8" s="1" customFormat="1" ht="18" customHeight="1" x14ac:dyDescent="0.25">
      <c r="A15" s="7">
        <v>8</v>
      </c>
      <c r="B15" s="9" t="str">
        <f>TUTTE!B15</f>
        <v xml:space="preserve">  MARCELLO RISI</v>
      </c>
      <c r="C15" s="15">
        <f t="shared" ref="C15:C18" si="1">D15+F15</f>
        <v>31</v>
      </c>
      <c r="D15" s="18">
        <v>5</v>
      </c>
      <c r="E15" s="9" t="str">
        <f>TUTTE!E15</f>
        <v xml:space="preserve">  LIBERI E UGUALI CON PIETRO GRASSO</v>
      </c>
      <c r="F15" s="18">
        <v>26</v>
      </c>
    </row>
    <row r="16" spans="1:8" s="1" customFormat="1" ht="18" customHeight="1" x14ac:dyDescent="0.25">
      <c r="A16" s="7">
        <v>9</v>
      </c>
      <c r="B16" s="9" t="str">
        <f>TUTTE!B16</f>
        <v xml:space="preserve">  SONIA CITTA</v>
      </c>
      <c r="C16" s="15">
        <f t="shared" si="1"/>
        <v>1</v>
      </c>
      <c r="D16" s="18">
        <v>0</v>
      </c>
      <c r="E16" s="9" t="str">
        <f>TUTTE!E16</f>
        <v xml:space="preserve">  PARTITO REPUBBLICANO ITALIANO - ALA</v>
      </c>
      <c r="F16" s="18">
        <v>1</v>
      </c>
    </row>
    <row r="17" spans="1:6" s="1" customFormat="1" ht="18" customHeight="1" x14ac:dyDescent="0.25">
      <c r="A17" s="7">
        <v>10</v>
      </c>
      <c r="B17" s="9" t="str">
        <f>TUTTE!B17</f>
        <v xml:space="preserve">  ANGELO BALDASSARRE</v>
      </c>
      <c r="C17" s="15">
        <f t="shared" si="1"/>
        <v>1</v>
      </c>
      <c r="D17" s="18">
        <v>0</v>
      </c>
      <c r="E17" s="9" t="str">
        <f>TUTTE!E17</f>
        <v xml:space="preserve">  FORZA NUOVA - ITALIA AGLI ITALIANI</v>
      </c>
      <c r="F17" s="18">
        <v>1</v>
      </c>
    </row>
    <row r="18" spans="1:6" s="1" customFormat="1" ht="18" customHeight="1" x14ac:dyDescent="0.25">
      <c r="A18" s="7">
        <v>11</v>
      </c>
      <c r="B18" s="9" t="str">
        <f>TUTTE!B18</f>
        <v xml:space="preserve">  PIERPAOLO GIURI</v>
      </c>
      <c r="C18" s="15">
        <f t="shared" si="1"/>
        <v>3</v>
      </c>
      <c r="D18" s="18">
        <v>0</v>
      </c>
      <c r="E18" s="9" t="str">
        <f>TUTTE!E18</f>
        <v xml:space="preserve">  CASAPOUND ITALIA</v>
      </c>
      <c r="F18" s="18">
        <v>3</v>
      </c>
    </row>
    <row r="19" spans="1:6" s="1" customFormat="1" ht="18" customHeight="1" x14ac:dyDescent="0.25">
      <c r="A19" s="24">
        <v>12</v>
      </c>
      <c r="B19" s="27" t="str">
        <f>TUTTE!B19</f>
        <v xml:space="preserve">  ANDREA CAROPPO</v>
      </c>
      <c r="C19" s="28">
        <f>D19+F19+F20+F21+F22</f>
        <v>238</v>
      </c>
      <c r="D19" s="33">
        <v>8</v>
      </c>
      <c r="E19" s="9" t="str">
        <f>TUTTE!E19</f>
        <v xml:space="preserve">  FORZA ITALIA - BERLUSCONI PRESIDENTE</v>
      </c>
      <c r="F19" s="18">
        <v>102</v>
      </c>
    </row>
    <row r="20" spans="1:6" s="1" customFormat="1" ht="18" customHeight="1" x14ac:dyDescent="0.25">
      <c r="A20" s="25"/>
      <c r="B20" s="27">
        <f>TUTTE!B20</f>
        <v>0</v>
      </c>
      <c r="C20" s="29"/>
      <c r="D20" s="33"/>
      <c r="E20" s="9" t="str">
        <f>TUTTE!E20</f>
        <v xml:space="preserve">  GIORGIA MELONI - FRATELLI D'ITALIA</v>
      </c>
      <c r="F20" s="18">
        <v>29</v>
      </c>
    </row>
    <row r="21" spans="1:6" s="1" customFormat="1" ht="18" customHeight="1" x14ac:dyDescent="0.25">
      <c r="A21" s="25"/>
      <c r="B21" s="27">
        <f>TUTTE!B21</f>
        <v>0</v>
      </c>
      <c r="C21" s="29"/>
      <c r="D21" s="33"/>
      <c r="E21" s="9" t="str">
        <f>TUTTE!E21</f>
        <v xml:space="preserve">  LEGA - SALVINI PREMIER</v>
      </c>
      <c r="F21" s="18">
        <v>49</v>
      </c>
    </row>
    <row r="22" spans="1:6" s="1" customFormat="1" ht="18" customHeight="1" x14ac:dyDescent="0.25">
      <c r="A22" s="26"/>
      <c r="B22" s="27">
        <f>TUTTE!B22</f>
        <v>0</v>
      </c>
      <c r="C22" s="30"/>
      <c r="D22" s="33"/>
      <c r="E22" s="9" t="str">
        <f>TUTTE!E22</f>
        <v xml:space="preserve">  NOI CON L'ITALIA - LIBERTAS</v>
      </c>
      <c r="F22" s="18">
        <v>50</v>
      </c>
    </row>
    <row r="23" spans="1:6" s="8" customFormat="1" ht="18" customHeight="1" x14ac:dyDescent="0.25">
      <c r="A23" s="32" t="s">
        <v>2</v>
      </c>
      <c r="B23" s="32"/>
      <c r="C23" s="16">
        <f>D23+F23</f>
        <v>653</v>
      </c>
      <c r="D23" s="17">
        <f>SUM(D5:D22)</f>
        <v>32</v>
      </c>
      <c r="E23" s="14"/>
      <c r="F23" s="17">
        <f>SUM(F5:F22)</f>
        <v>621</v>
      </c>
    </row>
    <row r="24" spans="1:6" s="5" customFormat="1" ht="18" customHeight="1" x14ac:dyDescent="0.25">
      <c r="A24" s="27" t="s">
        <v>3</v>
      </c>
      <c r="B24" s="27"/>
      <c r="C24" s="19">
        <v>10</v>
      </c>
      <c r="D24" s="27" t="s">
        <v>15</v>
      </c>
      <c r="E24" s="27"/>
      <c r="F24" s="27"/>
    </row>
    <row r="25" spans="1:6" s="5" customFormat="1" ht="18" customHeight="1" x14ac:dyDescent="0.25">
      <c r="A25" s="27" t="s">
        <v>4</v>
      </c>
      <c r="B25" s="27"/>
      <c r="C25" s="19">
        <v>6</v>
      </c>
      <c r="D25" s="27" t="s">
        <v>16</v>
      </c>
      <c r="E25" s="27"/>
      <c r="F25" s="27"/>
    </row>
    <row r="26" spans="1:6" s="5" customFormat="1" ht="30" customHeight="1" x14ac:dyDescent="0.25">
      <c r="A26" s="27" t="s">
        <v>12</v>
      </c>
      <c r="B26" s="27"/>
      <c r="C26" s="19"/>
      <c r="D26" s="27" t="s">
        <v>17</v>
      </c>
      <c r="E26" s="27"/>
      <c r="F26" s="27"/>
    </row>
    <row r="27" spans="1:6" s="5" customFormat="1" ht="18" customHeight="1" x14ac:dyDescent="0.25">
      <c r="A27" s="3"/>
      <c r="B27" s="6" t="s">
        <v>11</v>
      </c>
      <c r="C27" s="15">
        <f>SUM(C23:C26)</f>
        <v>669</v>
      </c>
      <c r="D27" s="27" t="s">
        <v>18</v>
      </c>
      <c r="E27" s="27"/>
      <c r="F27" s="27"/>
    </row>
    <row r="28" spans="1:6" s="5" customFormat="1" ht="18" customHeight="1" x14ac:dyDescent="0.25">
      <c r="A28" s="27" t="s">
        <v>5</v>
      </c>
      <c r="B28" s="27"/>
      <c r="C28" s="19"/>
      <c r="D28" s="27" t="s">
        <v>19</v>
      </c>
      <c r="E28" s="27"/>
      <c r="F28" s="27"/>
    </row>
    <row r="29" spans="1:6" s="1" customFormat="1" x14ac:dyDescent="0.25"/>
  </sheetData>
  <sheetProtection sheet="1" objects="1" scenarios="1"/>
  <mergeCells count="20">
    <mergeCell ref="A28:B28"/>
    <mergeCell ref="D28:F28"/>
    <mergeCell ref="A19:A22"/>
    <mergeCell ref="B19:B22"/>
    <mergeCell ref="C19:C22"/>
    <mergeCell ref="D19:D22"/>
    <mergeCell ref="A23:B23"/>
    <mergeCell ref="A24:B24"/>
    <mergeCell ref="D24:F24"/>
    <mergeCell ref="A25:B25"/>
    <mergeCell ref="D25:F25"/>
    <mergeCell ref="A26:B26"/>
    <mergeCell ref="D26:F26"/>
    <mergeCell ref="D27:F27"/>
    <mergeCell ref="A1:F1"/>
    <mergeCell ref="A2:F2"/>
    <mergeCell ref="A10:A13"/>
    <mergeCell ref="B10:B13"/>
    <mergeCell ref="C10:C13"/>
    <mergeCell ref="D10:D13"/>
  </mergeCells>
  <conditionalFormatting sqref="C28">
    <cfRule type="cellIs" dxfId="98" priority="7" operator="notEqual">
      <formula>$C$27</formula>
    </cfRule>
  </conditionalFormatting>
  <conditionalFormatting sqref="C28">
    <cfRule type="cellIs" dxfId="97" priority="6" operator="notEqual">
      <formula>$C$27</formula>
    </cfRule>
  </conditionalFormatting>
  <conditionalFormatting sqref="C28">
    <cfRule type="cellIs" dxfId="96" priority="5" operator="notEqual">
      <formula>$C$27</formula>
    </cfRule>
  </conditionalFormatting>
  <conditionalFormatting sqref="C28">
    <cfRule type="cellIs" dxfId="95" priority="4" operator="notEqual">
      <formula>$C$27</formula>
    </cfRule>
  </conditionalFormatting>
  <conditionalFormatting sqref="C28">
    <cfRule type="cellIs" dxfId="94" priority="3" operator="notEqual">
      <formula>$C$27</formula>
    </cfRule>
  </conditionalFormatting>
  <conditionalFormatting sqref="C28">
    <cfRule type="cellIs" dxfId="93" priority="2" operator="notEqual">
      <formula>$C$27</formula>
    </cfRule>
  </conditionalFormatting>
  <conditionalFormatting sqref="C28">
    <cfRule type="cellIs" dxfId="92" priority="1" operator="notEqual">
      <formula>$C$27</formula>
    </cfRule>
  </conditionalFormatting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B17" workbookViewId="0">
      <selection activeCell="C26" sqref="C26"/>
    </sheetView>
  </sheetViews>
  <sheetFormatPr defaultRowHeight="15" x14ac:dyDescent="0.25"/>
  <cols>
    <col min="1" max="1" width="6.42578125" customWidth="1"/>
    <col min="2" max="2" width="40.7109375" customWidth="1"/>
    <col min="3" max="4" width="15.7109375" customWidth="1"/>
    <col min="5" max="5" width="45.7109375" customWidth="1"/>
    <col min="6" max="6" width="15.7109375" customWidth="1"/>
  </cols>
  <sheetData>
    <row r="1" spans="1:8" s="8" customFormat="1" x14ac:dyDescent="0.25">
      <c r="A1" s="22" t="s">
        <v>14</v>
      </c>
      <c r="B1" s="22"/>
      <c r="C1" s="22"/>
      <c r="D1" s="22"/>
      <c r="E1" s="22"/>
      <c r="F1" s="22"/>
    </row>
    <row r="2" spans="1:8" s="5" customFormat="1" ht="26.25" customHeight="1" x14ac:dyDescent="0.25">
      <c r="A2" s="23" t="s">
        <v>58</v>
      </c>
      <c r="B2" s="23"/>
      <c r="C2" s="23"/>
      <c r="D2" s="23"/>
      <c r="E2" s="23"/>
      <c r="F2" s="23"/>
    </row>
    <row r="3" spans="1:8" s="4" customFormat="1" ht="49.5" customHeight="1" x14ac:dyDescent="0.25">
      <c r="A3" s="11" t="s">
        <v>13</v>
      </c>
      <c r="B3" s="12" t="s">
        <v>0</v>
      </c>
      <c r="C3" s="11" t="s">
        <v>50</v>
      </c>
      <c r="D3" s="11" t="s">
        <v>9</v>
      </c>
      <c r="E3" s="12" t="s">
        <v>1</v>
      </c>
      <c r="F3" s="11" t="s">
        <v>10</v>
      </c>
    </row>
    <row r="4" spans="1:8" s="2" customFormat="1" ht="15" customHeight="1" x14ac:dyDescent="0.25">
      <c r="A4" s="10"/>
      <c r="B4" s="10"/>
      <c r="C4" s="10" t="s">
        <v>6</v>
      </c>
      <c r="D4" s="10" t="s">
        <v>8</v>
      </c>
      <c r="E4" s="10"/>
      <c r="F4" s="10" t="s">
        <v>7</v>
      </c>
    </row>
    <row r="5" spans="1:8" s="1" customFormat="1" ht="18" customHeight="1" x14ac:dyDescent="0.25">
      <c r="A5" s="7">
        <v>1</v>
      </c>
      <c r="B5" s="9" t="str">
        <f>TUTTE!B5</f>
        <v xml:space="preserve">  LUCA DURANTE</v>
      </c>
      <c r="C5" s="15">
        <f>D5+F5</f>
        <v>0</v>
      </c>
      <c r="D5" s="18">
        <v>0</v>
      </c>
      <c r="E5" s="9" t="str">
        <f>TUTTE!E5</f>
        <v xml:space="preserve">  10 VOLTE MEGLIO</v>
      </c>
      <c r="F5" s="18">
        <v>0</v>
      </c>
      <c r="H5" s="13"/>
    </row>
    <row r="6" spans="1:8" s="1" customFormat="1" ht="18" customHeight="1" x14ac:dyDescent="0.25">
      <c r="A6" s="7">
        <v>2</v>
      </c>
      <c r="B6" s="9" t="str">
        <f>TUTTE!B6</f>
        <v xml:space="preserve">  MARIA SIMMINI DETTA MARIAGRAZIA</v>
      </c>
      <c r="C6" s="15">
        <f t="shared" ref="C6:C9" si="0">D6+F6</f>
        <v>2</v>
      </c>
      <c r="D6" s="18">
        <v>0</v>
      </c>
      <c r="E6" s="9" t="str">
        <f>TUTTE!E6</f>
        <v xml:space="preserve">  POTERE AL POPOLO</v>
      </c>
      <c r="F6" s="18">
        <v>2</v>
      </c>
    </row>
    <row r="7" spans="1:8" s="1" customFormat="1" ht="18" customHeight="1" x14ac:dyDescent="0.25">
      <c r="A7" s="7">
        <v>3</v>
      </c>
      <c r="B7" s="9" t="str">
        <f>TUTTE!B7</f>
        <v xml:space="preserve">  ELENA DE LUCA</v>
      </c>
      <c r="C7" s="15">
        <f t="shared" si="0"/>
        <v>1</v>
      </c>
      <c r="D7" s="18">
        <v>1</v>
      </c>
      <c r="E7" s="9" t="str">
        <f>TUTTE!E7</f>
        <v xml:space="preserve">  PARTITO VALORE UMANO</v>
      </c>
      <c r="F7" s="18">
        <v>0</v>
      </c>
    </row>
    <row r="8" spans="1:8" s="1" customFormat="1" ht="18" customHeight="1" x14ac:dyDescent="0.25">
      <c r="A8" s="7">
        <v>4</v>
      </c>
      <c r="B8" s="9" t="str">
        <f>TUTTE!B8</f>
        <v xml:space="preserve">  MARIA SOAVE ALEMANNO</v>
      </c>
      <c r="C8" s="15">
        <f t="shared" si="0"/>
        <v>233</v>
      </c>
      <c r="D8" s="18">
        <v>11</v>
      </c>
      <c r="E8" s="9" t="str">
        <f>TUTTE!E8</f>
        <v xml:space="preserve">  MOVIMENTO 5 STELLE</v>
      </c>
      <c r="F8" s="18">
        <v>222</v>
      </c>
    </row>
    <row r="9" spans="1:8" s="1" customFormat="1" ht="18" customHeight="1" x14ac:dyDescent="0.25">
      <c r="A9" s="7">
        <v>5</v>
      </c>
      <c r="B9" s="9" t="str">
        <f>TUTTE!B9</f>
        <v xml:space="preserve">  MARIA LUISA DE CARLO</v>
      </c>
      <c r="C9" s="15">
        <f t="shared" si="0"/>
        <v>3</v>
      </c>
      <c r="D9" s="18">
        <v>0</v>
      </c>
      <c r="E9" s="9" t="str">
        <f>TUTTE!E9</f>
        <v xml:space="preserve">  IL POPOLO DELLA FAMIGLIA</v>
      </c>
      <c r="F9" s="18">
        <v>3</v>
      </c>
    </row>
    <row r="10" spans="1:8" s="1" customFormat="1" ht="18" customHeight="1" x14ac:dyDescent="0.25">
      <c r="A10" s="24">
        <v>6</v>
      </c>
      <c r="B10" s="27" t="str">
        <f>TUTTE!B10</f>
        <v xml:space="preserve">  SERGIO BLASI</v>
      </c>
      <c r="C10" s="28">
        <f>D10+F10+F11+F12+F13</f>
        <v>122</v>
      </c>
      <c r="D10" s="33">
        <v>10</v>
      </c>
      <c r="E10" s="9" t="str">
        <f>TUTTE!E10</f>
        <v xml:space="preserve">  CIVICA POPOLARE LORENZIN</v>
      </c>
      <c r="F10" s="18">
        <v>0</v>
      </c>
    </row>
    <row r="11" spans="1:8" s="1" customFormat="1" ht="18" customHeight="1" x14ac:dyDescent="0.25">
      <c r="A11" s="25"/>
      <c r="B11" s="27">
        <f>TUTTE!B11</f>
        <v>0</v>
      </c>
      <c r="C11" s="29"/>
      <c r="D11" s="33"/>
      <c r="E11" s="9" t="str">
        <f>TUTTE!E11</f>
        <v xml:space="preserve">  EUROPA CON EMMA BONINO</v>
      </c>
      <c r="F11" s="18">
        <v>5</v>
      </c>
    </row>
    <row r="12" spans="1:8" s="1" customFormat="1" ht="18" customHeight="1" x14ac:dyDescent="0.25">
      <c r="A12" s="25"/>
      <c r="B12" s="27">
        <f>TUTTE!B12</f>
        <v>0</v>
      </c>
      <c r="C12" s="29"/>
      <c r="D12" s="33"/>
      <c r="E12" s="9" t="str">
        <f>TUTTE!E12</f>
        <v xml:space="preserve">  PD - PARTITO DEMOCRATICO</v>
      </c>
      <c r="F12" s="18">
        <v>106</v>
      </c>
    </row>
    <row r="13" spans="1:8" s="1" customFormat="1" ht="18" customHeight="1" x14ac:dyDescent="0.25">
      <c r="A13" s="26"/>
      <c r="B13" s="27">
        <f>TUTTE!B13</f>
        <v>0</v>
      </c>
      <c r="C13" s="30"/>
      <c r="D13" s="33"/>
      <c r="E13" s="9" t="str">
        <f>TUTTE!E13</f>
        <v xml:space="preserve">  ITALIA EUROPA - INSIEME</v>
      </c>
      <c r="F13" s="18">
        <v>1</v>
      </c>
    </row>
    <row r="14" spans="1:8" s="1" customFormat="1" ht="18" customHeight="1" x14ac:dyDescent="0.25">
      <c r="A14" s="7">
        <v>7</v>
      </c>
      <c r="B14" s="9" t="str">
        <f>TUTTE!B14</f>
        <v xml:space="preserve">  BARBARA CAMASSA</v>
      </c>
      <c r="C14" s="15">
        <f>D14+F14</f>
        <v>0</v>
      </c>
      <c r="D14" s="18">
        <v>0</v>
      </c>
      <c r="E14" s="9" t="str">
        <f>TUTTE!E14</f>
        <v xml:space="preserve">  PARTITO COMUNISTA</v>
      </c>
      <c r="F14" s="18">
        <v>0</v>
      </c>
    </row>
    <row r="15" spans="1:8" s="1" customFormat="1" ht="18" customHeight="1" x14ac:dyDescent="0.25">
      <c r="A15" s="7">
        <v>8</v>
      </c>
      <c r="B15" s="9" t="str">
        <f>TUTTE!B15</f>
        <v xml:space="preserve">  MARCELLO RISI</v>
      </c>
      <c r="C15" s="15">
        <f t="shared" ref="C15:C18" si="1">D15+F15</f>
        <v>13</v>
      </c>
      <c r="D15" s="18">
        <v>1</v>
      </c>
      <c r="E15" s="9" t="str">
        <f>TUTTE!E15</f>
        <v xml:space="preserve">  LIBERI E UGUALI CON PIETRO GRASSO</v>
      </c>
      <c r="F15" s="18">
        <v>12</v>
      </c>
    </row>
    <row r="16" spans="1:8" s="1" customFormat="1" ht="18" customHeight="1" x14ac:dyDescent="0.25">
      <c r="A16" s="7">
        <v>9</v>
      </c>
      <c r="B16" s="9" t="str">
        <f>TUTTE!B16</f>
        <v xml:space="preserve">  SONIA CITTA</v>
      </c>
      <c r="C16" s="15">
        <f t="shared" si="1"/>
        <v>0</v>
      </c>
      <c r="D16" s="18">
        <v>0</v>
      </c>
      <c r="E16" s="9" t="str">
        <f>TUTTE!E16</f>
        <v xml:space="preserve">  PARTITO REPUBBLICANO ITALIANO - ALA</v>
      </c>
      <c r="F16" s="18">
        <v>0</v>
      </c>
    </row>
    <row r="17" spans="1:6" s="1" customFormat="1" ht="18" customHeight="1" x14ac:dyDescent="0.25">
      <c r="A17" s="7">
        <v>10</v>
      </c>
      <c r="B17" s="9" t="str">
        <f>TUTTE!B17</f>
        <v xml:space="preserve">  ANGELO BALDASSARRE</v>
      </c>
      <c r="C17" s="15">
        <f t="shared" si="1"/>
        <v>1</v>
      </c>
      <c r="D17" s="18">
        <v>0</v>
      </c>
      <c r="E17" s="9" t="str">
        <f>TUTTE!E17</f>
        <v xml:space="preserve">  FORZA NUOVA - ITALIA AGLI ITALIANI</v>
      </c>
      <c r="F17" s="18">
        <v>1</v>
      </c>
    </row>
    <row r="18" spans="1:6" s="1" customFormat="1" ht="18" customHeight="1" x14ac:dyDescent="0.25">
      <c r="A18" s="7">
        <v>11</v>
      </c>
      <c r="B18" s="9" t="str">
        <f>TUTTE!B18</f>
        <v xml:space="preserve">  PIERPAOLO GIURI</v>
      </c>
      <c r="C18" s="15">
        <f t="shared" si="1"/>
        <v>2</v>
      </c>
      <c r="D18" s="18">
        <v>0</v>
      </c>
      <c r="E18" s="9" t="str">
        <f>TUTTE!E18</f>
        <v xml:space="preserve">  CASAPOUND ITALIA</v>
      </c>
      <c r="F18" s="18">
        <v>2</v>
      </c>
    </row>
    <row r="19" spans="1:6" s="1" customFormat="1" ht="18" customHeight="1" x14ac:dyDescent="0.25">
      <c r="A19" s="24">
        <v>12</v>
      </c>
      <c r="B19" s="27" t="str">
        <f>TUTTE!B19</f>
        <v xml:space="preserve">  ANDREA CAROPPO</v>
      </c>
      <c r="C19" s="28">
        <f>D19+F19+F20+F21+F22</f>
        <v>222</v>
      </c>
      <c r="D19" s="33">
        <v>5</v>
      </c>
      <c r="E19" s="9" t="str">
        <f>TUTTE!E19</f>
        <v xml:space="preserve">  FORZA ITALIA - BERLUSCONI PRESIDENTE</v>
      </c>
      <c r="F19" s="18">
        <v>103</v>
      </c>
    </row>
    <row r="20" spans="1:6" s="1" customFormat="1" ht="18" customHeight="1" x14ac:dyDescent="0.25">
      <c r="A20" s="25"/>
      <c r="B20" s="27">
        <f>TUTTE!B20</f>
        <v>0</v>
      </c>
      <c r="C20" s="29"/>
      <c r="D20" s="33"/>
      <c r="E20" s="9" t="str">
        <f>TUTTE!E20</f>
        <v xml:space="preserve">  GIORGIA MELONI - FRATELLI D'ITALIA</v>
      </c>
      <c r="F20" s="18">
        <v>26</v>
      </c>
    </row>
    <row r="21" spans="1:6" s="1" customFormat="1" ht="18" customHeight="1" x14ac:dyDescent="0.25">
      <c r="A21" s="25"/>
      <c r="B21" s="27">
        <f>TUTTE!B21</f>
        <v>0</v>
      </c>
      <c r="C21" s="29"/>
      <c r="D21" s="33"/>
      <c r="E21" s="9" t="str">
        <f>TUTTE!E21</f>
        <v xml:space="preserve">  LEGA - SALVINI PREMIER</v>
      </c>
      <c r="F21" s="18">
        <v>41</v>
      </c>
    </row>
    <row r="22" spans="1:6" s="1" customFormat="1" ht="18" customHeight="1" x14ac:dyDescent="0.25">
      <c r="A22" s="26"/>
      <c r="B22" s="27">
        <f>TUTTE!B22</f>
        <v>0</v>
      </c>
      <c r="C22" s="30"/>
      <c r="D22" s="33"/>
      <c r="E22" s="9" t="str">
        <f>TUTTE!E22</f>
        <v xml:space="preserve">  NOI CON L'ITALIA - LIBERTAS</v>
      </c>
      <c r="F22" s="18">
        <v>47</v>
      </c>
    </row>
    <row r="23" spans="1:6" s="8" customFormat="1" ht="18" customHeight="1" x14ac:dyDescent="0.25">
      <c r="A23" s="32" t="s">
        <v>2</v>
      </c>
      <c r="B23" s="32"/>
      <c r="C23" s="16">
        <f>D23+F23</f>
        <v>599</v>
      </c>
      <c r="D23" s="17">
        <f>SUM(D5:D22)</f>
        <v>28</v>
      </c>
      <c r="E23" s="14"/>
      <c r="F23" s="17">
        <f>SUM(F5:F22)</f>
        <v>571</v>
      </c>
    </row>
    <row r="24" spans="1:6" s="5" customFormat="1" ht="18" customHeight="1" x14ac:dyDescent="0.25">
      <c r="A24" s="27" t="s">
        <v>3</v>
      </c>
      <c r="B24" s="27"/>
      <c r="C24" s="19">
        <v>6</v>
      </c>
      <c r="D24" s="27" t="s">
        <v>15</v>
      </c>
      <c r="E24" s="27"/>
      <c r="F24" s="27"/>
    </row>
    <row r="25" spans="1:6" s="5" customFormat="1" ht="18" customHeight="1" x14ac:dyDescent="0.25">
      <c r="A25" s="27" t="s">
        <v>4</v>
      </c>
      <c r="B25" s="27"/>
      <c r="C25" s="19">
        <v>11</v>
      </c>
      <c r="D25" s="27" t="s">
        <v>16</v>
      </c>
      <c r="E25" s="27"/>
      <c r="F25" s="27"/>
    </row>
    <row r="26" spans="1:6" s="5" customFormat="1" ht="30" customHeight="1" x14ac:dyDescent="0.25">
      <c r="A26" s="27" t="s">
        <v>12</v>
      </c>
      <c r="B26" s="27"/>
      <c r="C26" s="19"/>
      <c r="D26" s="27" t="s">
        <v>17</v>
      </c>
      <c r="E26" s="27"/>
      <c r="F26" s="27"/>
    </row>
    <row r="27" spans="1:6" s="5" customFormat="1" ht="18" customHeight="1" x14ac:dyDescent="0.25">
      <c r="A27" s="3"/>
      <c r="B27" s="6" t="s">
        <v>11</v>
      </c>
      <c r="C27" s="15">
        <f>SUM(C23:C26)</f>
        <v>616</v>
      </c>
      <c r="D27" s="27" t="s">
        <v>18</v>
      </c>
      <c r="E27" s="27"/>
      <c r="F27" s="27"/>
    </row>
    <row r="28" spans="1:6" s="5" customFormat="1" ht="18" customHeight="1" x14ac:dyDescent="0.25">
      <c r="A28" s="27" t="s">
        <v>5</v>
      </c>
      <c r="B28" s="27"/>
      <c r="C28" s="19"/>
      <c r="D28" s="27" t="s">
        <v>19</v>
      </c>
      <c r="E28" s="27"/>
      <c r="F28" s="27"/>
    </row>
    <row r="29" spans="1:6" s="1" customFormat="1" x14ac:dyDescent="0.25"/>
  </sheetData>
  <sheetProtection sheet="1" objects="1" scenarios="1"/>
  <mergeCells count="20">
    <mergeCell ref="A28:B28"/>
    <mergeCell ref="D28:F28"/>
    <mergeCell ref="A19:A22"/>
    <mergeCell ref="B19:B22"/>
    <mergeCell ref="C19:C22"/>
    <mergeCell ref="D19:D22"/>
    <mergeCell ref="A23:B23"/>
    <mergeCell ref="A24:B24"/>
    <mergeCell ref="D24:F24"/>
    <mergeCell ref="A25:B25"/>
    <mergeCell ref="D25:F25"/>
    <mergeCell ref="A26:B26"/>
    <mergeCell ref="D26:F26"/>
    <mergeCell ref="D27:F27"/>
    <mergeCell ref="A1:F1"/>
    <mergeCell ref="A2:F2"/>
    <mergeCell ref="A10:A13"/>
    <mergeCell ref="B10:B13"/>
    <mergeCell ref="C10:C13"/>
    <mergeCell ref="D10:D13"/>
  </mergeCells>
  <conditionalFormatting sqref="C28">
    <cfRule type="cellIs" dxfId="91" priority="8" operator="notEqual">
      <formula>$C$27</formula>
    </cfRule>
  </conditionalFormatting>
  <conditionalFormatting sqref="C28">
    <cfRule type="cellIs" dxfId="90" priority="7" operator="notEqual">
      <formula>$C$27</formula>
    </cfRule>
  </conditionalFormatting>
  <conditionalFormatting sqref="C28">
    <cfRule type="cellIs" dxfId="89" priority="6" operator="notEqual">
      <formula>$C$27</formula>
    </cfRule>
  </conditionalFormatting>
  <conditionalFormatting sqref="C28">
    <cfRule type="cellIs" dxfId="88" priority="5" operator="notEqual">
      <formula>$C$27</formula>
    </cfRule>
  </conditionalFormatting>
  <conditionalFormatting sqref="C28">
    <cfRule type="cellIs" dxfId="87" priority="4" operator="notEqual">
      <formula>$C$27</formula>
    </cfRule>
  </conditionalFormatting>
  <conditionalFormatting sqref="C28">
    <cfRule type="cellIs" dxfId="86" priority="3" operator="notEqual">
      <formula>$C$27</formula>
    </cfRule>
  </conditionalFormatting>
  <conditionalFormatting sqref="C28">
    <cfRule type="cellIs" dxfId="85" priority="2" operator="notEqual">
      <formula>$C$27</formula>
    </cfRule>
  </conditionalFormatting>
  <conditionalFormatting sqref="C28">
    <cfRule type="cellIs" dxfId="84" priority="1" operator="notEqual">
      <formula>$C$27</formula>
    </cfRule>
  </conditionalFormatting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16</vt:i4>
      </vt:variant>
    </vt:vector>
  </HeadingPairs>
  <TitlesOfParts>
    <vt:vector size="16" baseType="lpstr">
      <vt:lpstr>TUTTE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Caione</dc:creator>
  <cp:lastModifiedBy> </cp:lastModifiedBy>
  <cp:lastPrinted>2018-02-27T23:21:26Z</cp:lastPrinted>
  <dcterms:created xsi:type="dcterms:W3CDTF">2018-02-27T20:52:17Z</dcterms:created>
  <dcterms:modified xsi:type="dcterms:W3CDTF">2018-03-05T05:37:46Z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478330dd-6300-4537-9f3d-4f29d204c2d7</vt:lpwstr>
  </property>
</Properties>
</file>